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clea.chartier\Desktop\"/>
    </mc:Choice>
  </mc:AlternateContent>
  <xr:revisionPtr revIDLastSave="0" documentId="13_ncr:1_{CA55153C-827B-4D3F-A079-B7CB3FF6E6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MSA (2025)" sheetId="20" r:id="rId1"/>
    <sheet name="GMSA (2024)" sheetId="19" r:id="rId2"/>
    <sheet name="GMSA (2023)" sheetId="18" r:id="rId3"/>
    <sheet name="GMSA (2022)" sheetId="17" r:id="rId4"/>
  </sheets>
  <definedNames>
    <definedName name="_xlnm._FilterDatabase" localSheetId="1" hidden="1">'GMSA (2024)'!$B$7:$G$61</definedName>
    <definedName name="_xlnm._FilterDatabase" localSheetId="0" hidden="1">'GMSA (2025)'!$A$13:$H$57</definedName>
    <definedName name="_xlnm.Print_Area" localSheetId="3">'GMSA (2022)'!$A$1:$G$42</definedName>
    <definedName name="_xlnm.Print_Area" localSheetId="2">'GMSA (2023)'!$A$1:$J$58</definedName>
    <definedName name="_xlnm.Print_Area" localSheetId="1">'GMSA (2024)'!$B$1:$G$61</definedName>
    <definedName name="_xlnm.Print_Area" localSheetId="0">'GMSA (2025)'!$B$1:$H$59</definedName>
    <definedName name="_xlnm.Print_Titles" localSheetId="3">'GMSA (2022)'!$1:$7</definedName>
    <definedName name="_xlnm.Print_Titles" localSheetId="2">'GMSA (2023)'!$1:$7</definedName>
    <definedName name="_xlnm.Print_Titles" localSheetId="1">'GMSA (2024)'!$1:$7</definedName>
    <definedName name="_xlnm.Print_Titles" localSheetId="0">'GMSA (2025)'!$1:$13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20" l="1"/>
  <c r="I57" i="20"/>
  <c r="H56" i="20"/>
  <c r="I56" i="20" s="1"/>
  <c r="I55" i="20"/>
  <c r="I54" i="20"/>
  <c r="I53" i="20"/>
  <c r="I51" i="20"/>
  <c r="I50" i="20"/>
  <c r="I48" i="20"/>
  <c r="I47" i="20"/>
  <c r="I46" i="20"/>
  <c r="I45" i="20"/>
  <c r="I44" i="20"/>
  <c r="I43" i="20"/>
  <c r="I42" i="20"/>
  <c r="I41" i="20"/>
  <c r="I40" i="20"/>
  <c r="I39" i="20"/>
  <c r="I38" i="20"/>
  <c r="I36" i="20"/>
  <c r="I35" i="20"/>
  <c r="I34" i="20"/>
  <c r="I33" i="20"/>
  <c r="I32" i="20"/>
  <c r="I31" i="20"/>
  <c r="I30" i="20"/>
  <c r="I28" i="20"/>
  <c r="I26" i="20"/>
  <c r="I25" i="20"/>
  <c r="I24" i="20"/>
  <c r="I22" i="20"/>
  <c r="I21" i="20"/>
  <c r="I20" i="20"/>
  <c r="I19" i="20"/>
  <c r="I18" i="20"/>
  <c r="I17" i="20"/>
  <c r="I16" i="20"/>
  <c r="I15" i="20"/>
  <c r="I14" i="20"/>
  <c r="G39" i="18" l="1"/>
</calcChain>
</file>

<file path=xl/sharedStrings.xml><?xml version="1.0" encoding="utf-8"?>
<sst xmlns="http://schemas.openxmlformats.org/spreadsheetml/2006/main" count="843" uniqueCount="217">
  <si>
    <t>Departamento</t>
  </si>
  <si>
    <t>Tipo de contrato</t>
  </si>
  <si>
    <t>Mixto</t>
  </si>
  <si>
    <t>Suministros</t>
  </si>
  <si>
    <t>Servicios</t>
  </si>
  <si>
    <t>Obras</t>
  </si>
  <si>
    <t>Operaciones</t>
  </si>
  <si>
    <t>Económico-Financiero</t>
  </si>
  <si>
    <t>Informática y TIC</t>
  </si>
  <si>
    <t>Descripción de la licitación</t>
  </si>
  <si>
    <t>Valor estimado
(sin impuestos)</t>
  </si>
  <si>
    <t>Duración total prevista
(años)</t>
  </si>
  <si>
    <t>Taller</t>
  </si>
  <si>
    <t>1º</t>
  </si>
  <si>
    <t>PREVISIÓN DE LICITACIONES PARA EL EJERCICIO 2022 POR LOS DISTINTOS DEPARTAMENTOS DE GUAGUAS MUNICIPALES, S.A.</t>
  </si>
  <si>
    <t>Adquisición de 4 vehículos 100% eléctricos de 12 metros</t>
  </si>
  <si>
    <t>Adquisición de 1 vehículo de pila de combustible de hidrógeno de 12 metros</t>
  </si>
  <si>
    <t>Centralización de comunicaciones (instalación)</t>
  </si>
  <si>
    <t>Digitalización de los medios de pago</t>
  </si>
  <si>
    <t>Suministro y mantenimiento del sistema de pago y recarga de tarjetas sin contacto en tierra</t>
  </si>
  <si>
    <t>Instalación de nuevos paneles informativos en paradas de Guaguas Municipales</t>
  </si>
  <si>
    <t>Suministro de equipos multimedia embarcables para Guaguas Municipales, S.A.</t>
  </si>
  <si>
    <t>Servicios para la ampliación y mejora para la contextualización, monitorización y reacción del asistente de movilidad</t>
  </si>
  <si>
    <t>Marquesinas inteligentes</t>
  </si>
  <si>
    <t>Digitalización de las actividades del taller y auxiliares para una flota sostenible</t>
  </si>
  <si>
    <t>Sistema de control de aforos y cálculo de matrices origen-destino mediante algoritmo estimación</t>
  </si>
  <si>
    <t>Sistemas de sensorización y monitorización de los autobuses (rampas inteligentes, contaje viajeros, presión neumáticos, aire acondicionado)</t>
  </si>
  <si>
    <t>Sistemas expertos de planificación para optimización de recursos humanos y material móvil</t>
  </si>
  <si>
    <t>Adquisición de vehiculos auxiliares electricos + infraestructura de recarga</t>
  </si>
  <si>
    <t>Servicios para la instalación de cableado eléctrico y de red, así como la instalación de una chapa metálica que sirva de soporte para el equipamiento de red embarcado de las unidades de transporte de Guaguas Municipales, S.L.</t>
  </si>
  <si>
    <t>Suministro de equipos multifuncionales y equipos de impresión monocromo mediante arrendamiento en modalidad de renting con opción a compra para Guaguas Municipales S.A</t>
  </si>
  <si>
    <t>Gestión y Desarrollo de Personas</t>
  </si>
  <si>
    <t>Poliza de Autos, SOV y vehiculos auxiliares</t>
  </si>
  <si>
    <t>Seguros Responsabilidad civil de directivos y consejeros.</t>
  </si>
  <si>
    <t>Uniformidad para el personal para los ejercicios 2023 a 2027</t>
  </si>
  <si>
    <t>Auditoria de CCAA + Informe de EINF + Informe de cumpllimiento subvenciones</t>
  </si>
  <si>
    <t>Obra de reforma integral del Edificio de Arequipa</t>
  </si>
  <si>
    <t>Actualización y reforma de la puerta de acceso principal al edificio de GM</t>
  </si>
  <si>
    <t>Estudio de electrificacion de las cocheras de Arequipa</t>
  </si>
  <si>
    <t>Servicio de la póliza de todo riesgo de daños materiales de Guaguas Municipales, S.A.</t>
  </si>
  <si>
    <t>Suministro e instalación de un sistema de fonía GSM</t>
  </si>
  <si>
    <t>Servicios Jurídicos y Contratación</t>
  </si>
  <si>
    <t>Servicios asesoramiento en Proteccion de Datos y Delegado de Protecion de Datos.</t>
  </si>
  <si>
    <t>Servicio de diseño, creatividad e imagen corporativa de GMSA</t>
  </si>
  <si>
    <t>Suministro y mantenimiento integral de neumaticos</t>
  </si>
  <si>
    <t>Desarrollo y mejora del modulo informatico de gestión de almacen</t>
  </si>
  <si>
    <t>Sistema de prioridad semafórica</t>
  </si>
  <si>
    <t>Servicios de despliegue y acceso a la aplicación de gestión de personal (GINPIX7) en entorno Cloud y como software as a service (SaaS)</t>
  </si>
  <si>
    <t>Desarrollo e implementación de softwares de visionado y tratamiento inteligente de imágenes para el control del cumplimiento de las normativas legales que afectan al servicio (vigilancia carril bus, ocupación de las paradas)</t>
  </si>
  <si>
    <t>Servicio de implantación de un sistema experto de análisis de demanda y predicción de la ocupación del servicio</t>
  </si>
  <si>
    <t>Servicio de soporte y mantenimiento de arquero y mantenimiento hardware para Guaguas Municipales, S.A.</t>
  </si>
  <si>
    <t>Previsión de publicación
(trimestre 2022)</t>
  </si>
  <si>
    <t>2º</t>
  </si>
  <si>
    <t>3º</t>
  </si>
  <si>
    <t>4º</t>
  </si>
  <si>
    <t>Coordinación, Innovación e Infraestructuras</t>
  </si>
  <si>
    <t>Calidad y Comercial</t>
  </si>
  <si>
    <t>PREVISIÓN DE LICITACIONES PARA EL EJERCICIO 2023 POR LOS DISTINTOS DEPARTAMENTOS DE GUAGUAS MUNICIPALES, S.A.</t>
  </si>
  <si>
    <t>Previsión de publicación
(trimestre 2023)</t>
  </si>
  <si>
    <t>Suministro y servicios de posventa de 10 vehículos de veintiún metros para la prestación del servicio de transporte colectivo de viajeros</t>
  </si>
  <si>
    <t>Suministro y servicios de posventa de 10 vehículos de doce metros y 5 vehículos de 18 metros para la prestación del servicio de transporte colectivo de viajeros</t>
  </si>
  <si>
    <t>Monitorización y predicción de demanda de los eventos de la ciudad dentro del Asistente de Movilidad desarrollado para Guaguas Municipales, S.A. en el marco del Plan de Recuperación, Transformación y Resiliencia- "financiado por la Unión Europea-NExtGenerationEU"</t>
  </si>
  <si>
    <t>Suministro e instalación de postes inteligentes de información al viajero para Guaguas Municipales, S.A. en el marco del Plan de Recuperación, Transformación y Resiliencia- "financiado por la Unión Europea-NExtGenerationEU"</t>
  </si>
  <si>
    <t>Servicio de producción y colocación de señalética en paradas para mejorar la inclusión social de personas con dicapacidad visual en el marco del Plan de Recuperación, Transformación y Resiliencia- "financiado por la Unión Europea-NExtGenerationEU"</t>
  </si>
  <si>
    <t>Sistema de diagnosis remota en la flota para la prevención de averías, optimización del mantenimiento y maximización de la disponibilidad de la flota en el marco del Plan de Recuperación, Transformación y Resiliencia- "financiado por la Unión Europea-NExtGenerationEU"</t>
  </si>
  <si>
    <t>Adquisición de software y hardware y su implantación para la digitalización de las actividades del taller interno de Guaguas Municipales, S.A. en el marco del Plan de Recuperación, Transformación y Resiliencia- "financiado por la Unión Europea-NExtGenerationEU"</t>
  </si>
  <si>
    <t>Gestión y Desarrollo 
de Personas</t>
  </si>
  <si>
    <t>Desarrollo de una app y portal web para el desarrollo y unificación de los canales de comunicación con los empleados en el marco del Plan de Recuperación, Transformación y Resiliencia- "financiado por la Unión Europea-NExtGenerationEU"</t>
  </si>
  <si>
    <t xml:space="preserve">Suministro e instalación de 24 columnas elevadoras móviles wireless para el taller de Guaguas Municipales, S.A. </t>
  </si>
  <si>
    <t>Informe anual de satisfacción de clientes de Guaguas Municipales, S.A.</t>
  </si>
  <si>
    <t>Suministro, instalación, legalización y mantenimiento de una planta fotovoltaica de autoconsumo</t>
  </si>
  <si>
    <t>Servicio para la realización de un estudio de Customer Journey Map para Guaguas Municipales, S.A.</t>
  </si>
  <si>
    <t xml:space="preserve">Vigilancia y seguridad de las instalaciones de Guaguas Municipales, S.A. </t>
  </si>
  <si>
    <t>Mantenimiento del tren de lavado de los vehículos que conforman la flota de Guaguas Municipales, S.A.</t>
  </si>
  <si>
    <t xml:space="preserve">Suministro y mantenimiento integral de neumáticos de la flota de vehículos </t>
  </si>
  <si>
    <t>Uniformidad del personal para los ejercicios 2023 a 2026</t>
  </si>
  <si>
    <t>Servicio de formación CAP para el personal de Guaguas Municipales, S.A.</t>
  </si>
  <si>
    <t>Suministro, instalación y mantenimiento de un software para la gestión de las pantallas multimedia embarcadas en las guaguas de servicio público</t>
  </si>
  <si>
    <t>Suministro de combustible para la flota de vehículos de Guaguas Municipales, S.A.</t>
  </si>
  <si>
    <t>Suscripción de una póliza de autos y Seguro Obligatorio de Viajeros (SOV) para la flota de vehículos de transporte público y los vehículos auxiliares (turismos y furgones) de la sociedad</t>
  </si>
  <si>
    <t>Mantenimiento evolutivo del software de planificación "Goaldriver"</t>
  </si>
  <si>
    <t>Servicio de mantenimiento y reparación, por lotes, de la flota de vehículos</t>
  </si>
  <si>
    <t xml:space="preserve">Servicio de reparación de chapa y pintura de la flota de vehículos </t>
  </si>
  <si>
    <t>Contrato mixto de obras y suministros para la instalación de la infraestructura necesaria para la recarga de vehículos eléctricos de Guaguas Municipales, S.A.</t>
  </si>
  <si>
    <t>Servicio de gestión de ITV para la flota</t>
  </si>
  <si>
    <t>Plan de medios de comunicación de Guaguas Municipales, S.A.</t>
  </si>
  <si>
    <t>Servicios de mensajería y gestiones documentales externas</t>
  </si>
  <si>
    <t>Servicios de asistencia técnica para la adecuación de la sociedad al Esquema Nacional de Seguridad (ENS)</t>
  </si>
  <si>
    <t>Servicio de mantenimiento integral de paradas, así como de colocación de avisos y horarios y colocación de paradas provisionales de la red de líneas</t>
  </si>
  <si>
    <t>Diseño y desarrollo de la imagen corporativa de Guaguas Municipales, S.A.</t>
  </si>
  <si>
    <t>Producción audiovisual y fotografía para el área de comunicación de Guaguas Municipales, S.A.</t>
  </si>
  <si>
    <t>Adquisición de máquinas de liquidación con servicio de mantenimiento anual</t>
  </si>
  <si>
    <t>Servicio de transporte de efectivo desde cocheras y terminales</t>
  </si>
  <si>
    <t>Servicios Jurídicos 
y Contratación</t>
  </si>
  <si>
    <t>Adquisición de software de gestión y planificación de la actividad de contratación pública de Guaguas Municipales, S.A.</t>
  </si>
  <si>
    <t>Servicios asesoramiento en Protección de Datos y Delegado de Protección de Datos</t>
  </si>
  <si>
    <t>Seguros responsabilidad civil de directivos y consejeros</t>
  </si>
  <si>
    <t>Gestión, mantenimiento y desarrollo de la web corporativa de Guaguas Municipales, S.A.</t>
  </si>
  <si>
    <t xml:space="preserve">Contratación de servicios con Centros Especiales de Empleo </t>
  </si>
  <si>
    <t xml:space="preserve">Acuerdo marco para la renovación y suscripción de licencias de software estándar mediante los correspondientes contratos basados </t>
  </si>
  <si>
    <t>Adquisición de una plataforma de formación online</t>
  </si>
  <si>
    <t xml:space="preserve">Servicios de póliza premio de jubilación </t>
  </si>
  <si>
    <t xml:space="preserve">Formación en ingeniería social para el periodo 2024-2026 </t>
  </si>
  <si>
    <t>Reclutamiento, selección y contratación trabajadores temporales (Servicio de ETT)</t>
  </si>
  <si>
    <t>Formación  inglés técnico para conductores y personal de administración</t>
  </si>
  <si>
    <t>Servicios de póliza de indemnización I.P.T. o fallecimiento</t>
  </si>
  <si>
    <t>Diseño y actualización de planos-guías de Guaguas Municipales, S.A.</t>
  </si>
  <si>
    <t>Asistencia técnica para el Sistema Integrado de Gestión de Guaguas Municipales, S.A.</t>
  </si>
  <si>
    <t>Auditoría externa del Sistema Integrado de Gestión de Guaguas Municipales, S.A.</t>
  </si>
  <si>
    <t>Suministro e instalación de infraestructura de extracción de gases del taller de Guaguas Municipales, S.A.</t>
  </si>
  <si>
    <t>Reforma integral de los aseos del edificio de cocheras de Guaguas Municipales, S.A.</t>
  </si>
  <si>
    <t>Talleres</t>
  </si>
  <si>
    <t>Prevención RR.LL y Seguros</t>
  </si>
  <si>
    <t>PREVISIÓN DE LICITACIONES PARA EL EJERCICIO 2024 POR LOS DISTINTOS DEPARTAMENTOS DE GUAGUAS MUNICIPALES, S.A.</t>
  </si>
  <si>
    <t>Contrato mixto de servicios de vigilancia, control y seguridad y suministro, instalación y mantenimiento de un sistema de alarma para las instalaciones y dependencias</t>
  </si>
  <si>
    <t>Suministro y servicios posventa de vehículos de diferentes tecnologías y tipologías (varios lotes) para la prestación del servicio de transporte colectivo de viajeros</t>
  </si>
  <si>
    <t>Producción audiovisual y fotografía para el área de Comunicación</t>
  </si>
  <si>
    <t>Suministro y servicios posventa de vehículos de asistencia técnica en carretera</t>
  </si>
  <si>
    <t>Servicios de consultoría, asistencia técnica y redacción de la actualización del vigente Plan de Movilidad Urbana Sostenible (PMUS) de Las Palmas de Gran Canaria</t>
  </si>
  <si>
    <t>Prevención de RRLL y Seguros</t>
  </si>
  <si>
    <t>Póliza de seguro de responsabilidad medioambiental</t>
  </si>
  <si>
    <t>Diseño y desarrollo de la imagen corporativa</t>
  </si>
  <si>
    <t>Servicios de formación CAP</t>
  </si>
  <si>
    <t>Plan de medios de comunicación</t>
  </si>
  <si>
    <t>Salud Laboral y Bienestar</t>
  </si>
  <si>
    <t>Contratación de servicios de atención telefónica y otros servicios con Centros Especiales de Empleo</t>
  </si>
  <si>
    <t>Diseño y actualización de planos-guía</t>
  </si>
  <si>
    <t>Servicios de asistencia técnica para la comunicación interna</t>
  </si>
  <si>
    <t>Implantación de desarrollos en el ERP "Etendo" sobre facturación electrónica</t>
  </si>
  <si>
    <t>Suministro de combustible</t>
  </si>
  <si>
    <t>Servicios de chapa y pintura para la flota de guaguas</t>
  </si>
  <si>
    <t>Servicios de mantenimiento y reparación mecánica de la flota de guaguas</t>
  </si>
  <si>
    <t xml:space="preserve">Servicio de transporte de efectivo desde cocheras y terminales </t>
  </si>
  <si>
    <t xml:space="preserve">Servicios de mantenimiento de aire acondicionado de la flota </t>
  </si>
  <si>
    <t>Control Interno y Compras</t>
  </si>
  <si>
    <t xml:space="preserve">Servicios de gestión de ITV para la flota </t>
  </si>
  <si>
    <t>Salud Laboral y Prevención</t>
  </si>
  <si>
    <t>Servicios de prevención ajeno</t>
  </si>
  <si>
    <t>Servicios de póliza de ciberriesgo o ciberseguridad</t>
  </si>
  <si>
    <t>Pendiente</t>
  </si>
  <si>
    <t>Gestión, mantenimiento y desarrollo de la web corporativa</t>
  </si>
  <si>
    <t>Software de gestión y planificación de la actividad de contratación pública</t>
  </si>
  <si>
    <t>Formación en Ingeniería Social para el periodo 2024-2026</t>
  </si>
  <si>
    <t>Auditoría externa del sistema Integrado de Gestión</t>
  </si>
  <si>
    <t>Sistema dinámico de adquisición de repuestos de uso corriente para la flota de guaguas</t>
  </si>
  <si>
    <t>Adquisición y mantenimiento de máquinas de liquidación</t>
  </si>
  <si>
    <t>Asistencia técnica para el Sistema Integrado de Gestión</t>
  </si>
  <si>
    <t>Servicio de alojamiento gestionado en la nube</t>
  </si>
  <si>
    <t>Suministro e instalación de una infraestructura de extración de gases para el taller</t>
  </si>
  <si>
    <t>Suministro, instalación, legalización y mantenimiento de una planta fotovoltaica</t>
  </si>
  <si>
    <t>Sistema dinámico de adquisición de servicios generales</t>
  </si>
  <si>
    <t>Plataforma de centralización de certificados digitales y gestor de notificaciones electrónicas</t>
  </si>
  <si>
    <t>Actualización del sistema contraincendios del edificio de cocheras</t>
  </si>
  <si>
    <t>Plataforma de formación online</t>
  </si>
  <si>
    <t>Formación en inglés técnico para conductores y personal de administración</t>
  </si>
  <si>
    <t>Póliza indemnización I.P.T. o fallecimiento</t>
  </si>
  <si>
    <t>Servicio de póliza de premio-jubilación</t>
  </si>
  <si>
    <t>Suministro y mantenimiento de un sistema de control de presencia</t>
  </si>
  <si>
    <t>Servicio de lavandería para la uniformidad del taller</t>
  </si>
  <si>
    <t>Obras de reforma de la oficina comercial ubicada en El Obelisco</t>
  </si>
  <si>
    <t>Desarrollo del software-portal web de comunicaciones con los empleados</t>
  </si>
  <si>
    <t>Servicios de mantenimiento de las instalaciones (varios lotes)</t>
  </si>
  <si>
    <t>Sistema dinámico de adquisición de suministros generales</t>
  </si>
  <si>
    <t>Reclutamiento, selección y contratación de trabajadores temporales (servicio de ETT)</t>
  </si>
  <si>
    <t>Reforma integral de los aseos del edificio de cocheras</t>
  </si>
  <si>
    <t>Servicio de apoyo a la salud laboral</t>
  </si>
  <si>
    <t xml:space="preserve">Servicio de telecomunicaciones </t>
  </si>
  <si>
    <t>Contratación de la plataforma electrónica para la adjudicación de contratos mediante Sistemas Dinámicos de Adquisición (SDA)</t>
  </si>
  <si>
    <t>Acuerdo Marco para la renovación y suscripción de licencias de software estándar mediante los correspondientes contratos basados</t>
  </si>
  <si>
    <t>Previsión de publicación
(trimestre 2024)</t>
  </si>
  <si>
    <t>1º trimestre 2025</t>
  </si>
  <si>
    <t>2º trimestre 2025</t>
  </si>
  <si>
    <t>Planificación</t>
  </si>
  <si>
    <t>3º trimestre 2025</t>
  </si>
  <si>
    <t>4º trimestre 2025</t>
  </si>
  <si>
    <t>Concesión de obras</t>
  </si>
  <si>
    <t>Concesión de servicios</t>
  </si>
  <si>
    <t>Asesoría Jurídica y Contratación</t>
  </si>
  <si>
    <t>Otros (patrimoniales ...)</t>
  </si>
  <si>
    <t>Prevención RRLL y Seguros</t>
  </si>
  <si>
    <t>Dirección General</t>
  </si>
  <si>
    <t>PREVISIÓN DE LICITACIONES PARA EL EJERCICIO 2025 POR LOS DISTINTOS DEPARTAMENTOS DE GUAGUAS MUNICIPALES, S.A.</t>
  </si>
  <si>
    <t>Orden</t>
  </si>
  <si>
    <t>Previsión de publicación</t>
  </si>
  <si>
    <t>Descripción de la licitación y/o contratos</t>
  </si>
  <si>
    <t>Regulación Armonizada (SARA)</t>
  </si>
  <si>
    <t>Duración total
(años)</t>
  </si>
  <si>
    <t>Presupuesto anual (sin impuestos)</t>
  </si>
  <si>
    <t>Sí</t>
  </si>
  <si>
    <t>Servicios de gestión de contenidos y producción audiovisual</t>
  </si>
  <si>
    <t>No</t>
  </si>
  <si>
    <t xml:space="preserve">Pendiente </t>
  </si>
  <si>
    <t>Mantenimiento y gestión del sistema de videovigilancia en la flota y suministro, instalación, mantenimiento y gestión del sistema de videovigilancia en marquesinas</t>
  </si>
  <si>
    <t>Contrato patrimonial para la adquisición de inmueble destinado a la construcción de nuevas cocheras y zona de talleres (contrato patrimonial excluido de la LCSP y RDLSE)</t>
  </si>
  <si>
    <t>NA</t>
  </si>
  <si>
    <t>Contrato basado en el acuerdo marco para la contratación del suministro de electricidad en alta y baja tensión a través de la Central de Contratación de la FEMP</t>
  </si>
  <si>
    <t xml:space="preserve">Servicio de redacción de proyecto de obras a acometer en el marco del Proyecto SPINE (adecuación de paradas en zona de CC Las Arenas) </t>
  </si>
  <si>
    <t>Servicio de mantenimiento y desarrollo evolutivo del Sistema de Ayuda a la Explotación (SAE) "GMV"</t>
  </si>
  <si>
    <t xml:space="preserve">Ampliación de la instalación para la recarga de vehículos eléctricos con suministro de nuevos cargadores </t>
  </si>
  <si>
    <t xml:space="preserve">Gestión integral de marquesinas y paradas, así como otros elementos de mobiliario urbano, incluida la explotación publicitaria de dichos elementos </t>
  </si>
  <si>
    <t>Obras de reforma de la oficina comercial ubicada en el Obelisco</t>
  </si>
  <si>
    <t>SÍ</t>
  </si>
  <si>
    <t xml:space="preserve">Servicio de remolque (grúa) de vehículos </t>
  </si>
  <si>
    <t>Suministro de agua embotellada en las infraestructuras de la empresa</t>
  </si>
  <si>
    <t>Contrato mixto de cesión de la explotacion publicitaria en el exterior de la flota de guaguas y servicio de reposición de señaletica</t>
  </si>
  <si>
    <t>N/A</t>
  </si>
  <si>
    <t>Servicio de oficina técnica de transformación digital</t>
  </si>
  <si>
    <t>Reforma de la instalación de telecomunicaciones en la sede central de la empresa</t>
  </si>
  <si>
    <t xml:space="preserve">Servicio de póliza de premio-jubilación </t>
  </si>
  <si>
    <t>Servicios de oficina técnica de seguridad para el cumplimiento del Esquema Nacional de Seguridad (ENS)</t>
  </si>
  <si>
    <t>Acuerdo marco para la ejecución de obras</t>
  </si>
  <si>
    <t>Servicio de agencia de viajes</t>
  </si>
  <si>
    <t>Adecuación de zona de almacenamiento de productos químicos (APQ) y de la planta de reciclado</t>
  </si>
  <si>
    <t xml:space="preserve">Servicio de mantenimiento de los códigos "Navilens" instalados en la red de paradas </t>
  </si>
  <si>
    <t>Servicio de asesoramiento jurídico-laboral</t>
  </si>
  <si>
    <t>Sistema Dinámico de Adquisición para la contratación de servicios profesionales asociados con las infraestructuras</t>
  </si>
  <si>
    <t>TOTAL PREVISTAS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</si>
</sst>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0\ &quot;€&quot;"/>
    <numFmt numFmtId="165" formatCode="_-* #,##0.00\ [$€-C0A]_-;\-* #,##0.00\ [$€-C0A]_-;_-* &quot;-&quot;??\ [$€-C0A]_-;_-@_-"/>
    <numFmt numFmtId="166" formatCode=";;;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 tint="4.9989318521683403E-2"/>
      <name val="Arial"/>
      <family val="2"/>
    </font>
    <font>
      <sz val="11"/>
      <color theme="1"/>
      <name val="Arial"/>
      <family val="2"/>
    </font>
    <font>
      <sz val="10"/>
      <color rgb="FFFF0000"/>
      <name val="Calibri"/>
      <family val="2"/>
      <scheme val="minor"/>
    </font>
    <font>
      <sz val="11"/>
      <name val="Arial"/>
      <family val="2"/>
    </font>
    <font>
      <b/>
      <sz val="10"/>
      <color theme="1" tint="4.9989318521683403E-2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 tint="4.9989318521683403E-2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/>
      <top style="medium">
        <color theme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medium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justify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7" fillId="3" borderId="7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64" fontId="2" fillId="0" borderId="0" xfId="0" applyNumberFormat="1" applyFont="1" applyAlignment="1">
      <alignment horizontal="center" vertical="center"/>
    </xf>
    <xf numFmtId="164" fontId="2" fillId="0" borderId="12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8" fillId="0" borderId="8" xfId="0" applyNumberFormat="1" applyFont="1" applyBorder="1" applyAlignment="1">
      <alignment horizontal="right" vertical="center"/>
    </xf>
    <xf numFmtId="164" fontId="2" fillId="2" borderId="8" xfId="0" applyNumberFormat="1" applyFont="1" applyFill="1" applyBorder="1" applyAlignment="1">
      <alignment horizontal="right" vertical="center"/>
    </xf>
    <xf numFmtId="164" fontId="2" fillId="5" borderId="8" xfId="0" applyNumberFormat="1" applyFont="1" applyFill="1" applyBorder="1" applyAlignment="1">
      <alignment horizontal="right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left" vertical="center" wrapText="1"/>
    </xf>
    <xf numFmtId="164" fontId="2" fillId="6" borderId="14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right" vertical="center"/>
    </xf>
    <xf numFmtId="0" fontId="8" fillId="6" borderId="15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center" vertical="center"/>
    </xf>
    <xf numFmtId="164" fontId="2" fillId="6" borderId="15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 wrapText="1"/>
    </xf>
    <xf numFmtId="164" fontId="8" fillId="0" borderId="15" xfId="0" applyNumberFormat="1" applyFont="1" applyBorder="1" applyAlignment="1">
      <alignment horizontal="right" vertical="center"/>
    </xf>
    <xf numFmtId="0" fontId="2" fillId="6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right" vertical="center"/>
    </xf>
    <xf numFmtId="164" fontId="2" fillId="5" borderId="15" xfId="0" applyNumberFormat="1" applyFont="1" applyFill="1" applyBorder="1" applyAlignment="1">
      <alignment horizontal="right" vertical="center"/>
    </xf>
    <xf numFmtId="0" fontId="8" fillId="6" borderId="15" xfId="0" applyFont="1" applyFill="1" applyBorder="1" applyAlignment="1">
      <alignment horizontal="left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2" fontId="8" fillId="6" borderId="17" xfId="0" applyNumberFormat="1" applyFont="1" applyFill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2" fontId="8" fillId="6" borderId="16" xfId="0" applyNumberFormat="1" applyFont="1" applyFill="1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6" fillId="6" borderId="13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righ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164" fontId="4" fillId="6" borderId="15" xfId="0" applyNumberFormat="1" applyFont="1" applyFill="1" applyBorder="1" applyAlignment="1">
      <alignment horizontal="right" vertical="center" wrapText="1"/>
    </xf>
    <xf numFmtId="164" fontId="6" fillId="6" borderId="15" xfId="0" applyNumberFormat="1" applyFont="1" applyFill="1" applyBorder="1" applyAlignment="1">
      <alignment horizontal="right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165" fontId="0" fillId="0" borderId="0" xfId="0" applyNumberFormat="1" applyAlignment="1" applyProtection="1">
      <alignment vertical="center"/>
      <protection locked="0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 applyProtection="1">
      <alignment vertical="center" wrapText="1"/>
      <protection locked="0"/>
    </xf>
    <xf numFmtId="165" fontId="0" fillId="0" borderId="0" xfId="0" applyNumberFormat="1" applyAlignment="1" applyProtection="1">
      <alignment vertical="center" wrapText="1"/>
      <protection locked="0"/>
    </xf>
    <xf numFmtId="0" fontId="10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22" xfId="0" applyFont="1" applyFill="1" applyBorder="1" applyAlignment="1" applyProtection="1">
      <alignment horizontal="left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165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right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>
      <alignment horizontal="right" vertical="center"/>
    </xf>
    <xf numFmtId="165" fontId="6" fillId="0" borderId="0" xfId="0" applyNumberFormat="1" applyFont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right" vertical="center"/>
    </xf>
    <xf numFmtId="165" fontId="4" fillId="0" borderId="0" xfId="0" applyNumberFormat="1" applyFont="1" applyAlignment="1" applyProtection="1">
      <alignment horizontal="right" vertical="center"/>
      <protection locked="0"/>
    </xf>
    <xf numFmtId="166" fontId="1" fillId="0" borderId="0" xfId="0" applyNumberFormat="1" applyFont="1"/>
    <xf numFmtId="0" fontId="11" fillId="0" borderId="0" xfId="0" applyFont="1" applyAlignment="1" applyProtection="1">
      <alignment horizontal="right" vertical="center"/>
      <protection locked="0"/>
    </xf>
    <xf numFmtId="166" fontId="0" fillId="0" borderId="0" xfId="0" applyNumberFormat="1"/>
    <xf numFmtId="165" fontId="12" fillId="0" borderId="0" xfId="0" applyNumberFormat="1" applyFont="1" applyAlignment="1" applyProtection="1">
      <alignment horizontal="right" vertical="center"/>
      <protection locked="0"/>
    </xf>
    <xf numFmtId="165" fontId="11" fillId="0" borderId="0" xfId="0" applyNumberFormat="1" applyFont="1" applyAlignment="1" applyProtection="1">
      <alignment horizontal="right" vertical="center"/>
      <protection locked="0"/>
    </xf>
    <xf numFmtId="0" fontId="4" fillId="5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 wrapText="1"/>
      <protection locked="0"/>
    </xf>
    <xf numFmtId="164" fontId="13" fillId="0" borderId="1" xfId="0" applyNumberFormat="1" applyFont="1" applyBorder="1" applyAlignment="1">
      <alignment horizontal="right" vertical="center"/>
    </xf>
    <xf numFmtId="0" fontId="4" fillId="0" borderId="24" xfId="0" applyFont="1" applyBorder="1" applyAlignment="1" applyProtection="1">
      <alignment horizontal="right"/>
      <protection locked="0"/>
    </xf>
    <xf numFmtId="0" fontId="11" fillId="0" borderId="24" xfId="0" applyFont="1" applyBorder="1" applyAlignment="1" applyProtection="1">
      <alignment horizontal="right" vertical="center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/>
      <protection locked="0"/>
    </xf>
    <xf numFmtId="0" fontId="11" fillId="0" borderId="25" xfId="0" applyFont="1" applyBorder="1" applyAlignment="1" applyProtection="1">
      <alignment horizontal="right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left" vertical="center" wrapText="1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164" fontId="13" fillId="0" borderId="26" xfId="0" applyNumberFormat="1" applyFont="1" applyBorder="1" applyAlignment="1">
      <alignment horizontal="right" vertical="center"/>
    </xf>
    <xf numFmtId="0" fontId="14" fillId="0" borderId="27" xfId="0" applyFont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165" fontId="0" fillId="0" borderId="0" xfId="0" applyNumberFormat="1" applyProtection="1">
      <protection locked="0"/>
    </xf>
    <xf numFmtId="0" fontId="14" fillId="0" borderId="28" xfId="0" applyFont="1" applyBorder="1" applyAlignment="1">
      <alignment horizontal="center" vertical="center"/>
    </xf>
    <xf numFmtId="0" fontId="0" fillId="0" borderId="0" xfId="0" applyAlignment="1" applyProtection="1">
      <alignment horizontal="right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3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relativeIndent="0" justifyLastLine="0" shrinkToFit="0" readingOrder="0"/>
      <border diagonalUp="0" diagonalDown="0" outline="0">
        <left style="medium">
          <color indexed="64"/>
        </left>
        <right style="thin">
          <color auto="1"/>
        </right>
        <top style="hair">
          <color indexed="64"/>
        </top>
        <bottom style="hair">
          <color indexed="64"/>
        </bottom>
      </border>
      <protection locked="0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relative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\ &quot;€&quot;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auto="1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rgb="FF000000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4.9989318521683403E-2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\ &quot;€&quot;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hair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/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hair">
          <color indexed="64"/>
        </top>
        <bottom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5" formatCode="_-* #,##0.00\ [$€-C0A]_-;\-* #,##0.00\ [$€-C0A]_-;_-* &quot;-&quot;??\ [$€-C0A]_-;_-@_-"/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4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hair">
          <color auto="1"/>
        </top>
        <bottom style="hair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hair">
          <color indexed="64"/>
        </top>
        <bottom style="hair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auto="1"/>
        </right>
        <top style="hair">
          <color auto="1"/>
        </top>
        <bottom style="hair">
          <color auto="1"/>
        </bottom>
        <vertical/>
        <horizontal style="hair">
          <color auto="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hair">
          <color indexed="64"/>
        </top>
        <bottom style="hair">
          <color indexed="64"/>
        </bottom>
      </border>
      <protection locked="0" hidden="0"/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center" vertical="center" textRotation="0" wrapText="0" indent="0" justifyLastLine="0" shrinkToFit="0" readingOrder="0"/>
      <protection locked="0" hidden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4.9989318521683403E-2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relativeIndent="0" justifyLastLine="0" shrinkToFit="0" readingOrder="0"/>
      <protection locked="0" hidden="0"/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66FF"/>
      <color rgb="FF4F7BC9"/>
      <color rgb="FF98B2E0"/>
      <color rgb="FF789AD6"/>
      <color rgb="FF4976C7"/>
      <color rgb="FF428BCE"/>
      <color rgb="FF4B9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1524000</xdr:colOff>
      <xdr:row>0</xdr:row>
      <xdr:rowOff>28683</xdr:rowOff>
    </xdr:from>
    <xdr:to>
      <xdr:col>7</xdr:col>
      <xdr:colOff>22679</xdr:colOff>
      <xdr:row>9</xdr:row>
      <xdr:rowOff>179161</xdr:rowOff>
    </xdr:to>
    <xdr:sp macro="" textlink="">
      <xdr:nvSpPr>
        <xdr:cNvPr id="2" name="QuadreDeText 2">
          <a:extLst>
            <a:ext uri="{FF2B5EF4-FFF2-40B4-BE49-F238E27FC236}">
              <a16:creationId xmlns:a16="http://schemas.microsoft.com/office/drawing/2014/main" id="{5C5E90FA-E52E-4887-B14D-E38ECE9D3A71}"/>
            </a:ext>
          </a:extLst>
        </xdr:cNvPr>
        <xdr:cNvSpPr txBox="1"/>
      </xdr:nvSpPr>
      <xdr:spPr>
        <a:xfrm>
          <a:off x="3571875" y="28683"/>
          <a:ext cx="12481379" cy="18649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a-ES" sz="1200" baseline="0">
              <a:latin typeface="Arial" panose="020B0604020202020204" pitchFamily="34" charset="0"/>
              <a:cs typeface="Arial" panose="020B0604020202020204" pitchFamily="34" charset="0"/>
            </a:rPr>
            <a:t>Los datos facilitados son una mera previsión y no vinculan a Guaguas Municipales, S.A. Por este motivo, pueden existir variaciones entre la previsión y las contrataciones que finalmente se realicen. </a:t>
          </a:r>
        </a:p>
        <a:p>
          <a:pPr algn="l"/>
          <a:endParaRPr lang="ca-ES" sz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ca-ES" sz="1200" baseline="0">
              <a:latin typeface="Arial" panose="020B0604020202020204" pitchFamily="34" charset="0"/>
              <a:cs typeface="Arial" panose="020B0604020202020204" pitchFamily="34" charset="0"/>
            </a:rPr>
            <a:t>Se incluye el conjunto de contratos que se preveen tramitar por los distintos departamentos de Guaguas Municipales, S.A. para el ejercicio 2025, excluyendo la contratación menor y los contratos específicos que se liciten en el marco de los sistemas dinámicos de adquisición (SDA) actualmente establecidos en la sociedad. </a:t>
          </a:r>
          <a:endParaRPr lang="ca-E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6238</xdr:colOff>
      <xdr:row>2</xdr:row>
      <xdr:rowOff>172357</xdr:rowOff>
    </xdr:from>
    <xdr:to>
      <xdr:col>2</xdr:col>
      <xdr:colOff>1425190</xdr:colOff>
      <xdr:row>7</xdr:row>
      <xdr:rowOff>124238</xdr:rowOff>
    </xdr:to>
    <xdr:pic>
      <xdr:nvPicPr>
        <xdr:cNvPr id="3" name="3 Imagen" descr="guaguas_logos_departamentos_2019_servicios juridicos y contratacion.jpg">
          <a:extLst>
            <a:ext uri="{FF2B5EF4-FFF2-40B4-BE49-F238E27FC236}">
              <a16:creationId xmlns:a16="http://schemas.microsoft.com/office/drawing/2014/main" id="{421B135C-ED98-4A87-BFD5-F7E759BA6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53357"/>
          <a:ext cx="3473065" cy="9043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1095375</xdr:colOff>
      <xdr:row>0</xdr:row>
      <xdr:rowOff>9633</xdr:rowOff>
    </xdr:from>
    <xdr:to>
      <xdr:col>7</xdr:col>
      <xdr:colOff>9525</xdr:colOff>
      <xdr:row>4</xdr:row>
      <xdr:rowOff>160111</xdr:rowOff>
    </xdr:to>
    <xdr:sp macro="" textlink="">
      <xdr:nvSpPr>
        <xdr:cNvPr id="2" name="QuadreDeText 2">
          <a:extLst>
            <a:ext uri="{FF2B5EF4-FFF2-40B4-BE49-F238E27FC236}">
              <a16:creationId xmlns:a16="http://schemas.microsoft.com/office/drawing/2014/main" id="{9867E3D3-5442-4833-8243-A20C37E9CD87}"/>
            </a:ext>
          </a:extLst>
        </xdr:cNvPr>
        <xdr:cNvSpPr txBox="1"/>
      </xdr:nvSpPr>
      <xdr:spPr>
        <a:xfrm>
          <a:off x="3848100" y="9633"/>
          <a:ext cx="8420100" cy="87437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ca-E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Los datos facilitados son una mera previsión y no vinculan a Guaguas Municipales, S.A. Por este motivo, pueden existir variaciones entre la previsión y las contrataciones que finalmente se realicen. </a:t>
          </a:r>
          <a:endParaRPr lang="es-ES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ca-ES" sz="10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 incluye el conjunto de contratos que se prevén licitar por los distintos departamentos de Guaguas Municipales, S.A. para el ejercicio 2024, excluyendo la contratación menor y los contratos derivados de los sistemas dinámicos de adquisición (SDA), actualmente establecidos en la sociedad.</a:t>
          </a:r>
        </a:p>
      </xdr:txBody>
    </xdr:sp>
    <xdr:clientData/>
  </xdr:twoCellAnchor>
  <xdr:twoCellAnchor editAs="oneCell">
    <xdr:from>
      <xdr:col>0</xdr:col>
      <xdr:colOff>237219</xdr:colOff>
      <xdr:row>0</xdr:row>
      <xdr:rowOff>0</xdr:rowOff>
    </xdr:from>
    <xdr:to>
      <xdr:col>3</xdr:col>
      <xdr:colOff>781050</xdr:colOff>
      <xdr:row>4</xdr:row>
      <xdr:rowOff>142381</xdr:rowOff>
    </xdr:to>
    <xdr:pic>
      <xdr:nvPicPr>
        <xdr:cNvPr id="3" name="3 Imagen" descr="guaguas_logos_departamentos_2019_servicios juridicos y contratacion.jpg">
          <a:extLst>
            <a:ext uri="{FF2B5EF4-FFF2-40B4-BE49-F238E27FC236}">
              <a16:creationId xmlns:a16="http://schemas.microsoft.com/office/drawing/2014/main" id="{9C40069D-EB32-4721-8276-3EF08A091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7219" y="0"/>
          <a:ext cx="3572781" cy="8662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952501</xdr:colOff>
      <xdr:row>0</xdr:row>
      <xdr:rowOff>57150</xdr:rowOff>
    </xdr:from>
    <xdr:to>
      <xdr:col>7</xdr:col>
      <xdr:colOff>0</xdr:colOff>
      <xdr:row>4</xdr:row>
      <xdr:rowOff>171450</xdr:rowOff>
    </xdr:to>
    <xdr:sp macro="" textlink="">
      <xdr:nvSpPr>
        <xdr:cNvPr id="2" name="QuadreDeTex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704666" y="57150"/>
          <a:ext cx="8388722" cy="8314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a-ES" sz="1000" baseline="0">
              <a:latin typeface="Arial" panose="020B0604020202020204" pitchFamily="34" charset="0"/>
              <a:cs typeface="Arial" panose="020B0604020202020204" pitchFamily="34" charset="0"/>
            </a:rPr>
            <a:t>Los datos facilitados son una mera previsión y no vinculan a Guaguas Municipales, S.A. Por este motivo, pueden existir variaciones entre la previsión y las contrataciones que finalmente se realicen. </a:t>
          </a:r>
        </a:p>
        <a:p>
          <a:pPr algn="l"/>
          <a:r>
            <a:rPr lang="ca-ES" sz="1000" baseline="0">
              <a:latin typeface="Arial" panose="020B0604020202020204" pitchFamily="34" charset="0"/>
              <a:cs typeface="Arial" panose="020B0604020202020204" pitchFamily="34" charset="0"/>
            </a:rPr>
            <a:t>Se incluye el conjunto de contratos que se prevén licitar por los distintos departamentos de Guaguas Municipales, S.A. para el ejercicio 2023, excluyendo la contratación menor y los contratos derivados de los sistemas dinámicos de adquisición (SDA), actualmente establecidos en la sociedad.</a:t>
          </a:r>
          <a:endParaRPr lang="ca-E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13607</xdr:rowOff>
    </xdr:from>
    <xdr:to>
      <xdr:col>3</xdr:col>
      <xdr:colOff>758206</xdr:colOff>
      <xdr:row>4</xdr:row>
      <xdr:rowOff>155988</xdr:rowOff>
    </xdr:to>
    <xdr:pic>
      <xdr:nvPicPr>
        <xdr:cNvPr id="3" name="3 Imagen" descr="guaguas_logos_departamentos_2019_servicios juridicos y contratacion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8125" y="13607"/>
          <a:ext cx="3471262" cy="9043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952500</xdr:colOff>
      <xdr:row>0</xdr:row>
      <xdr:rowOff>57150</xdr:rowOff>
    </xdr:from>
    <xdr:to>
      <xdr:col>7</xdr:col>
      <xdr:colOff>-1</xdr:colOff>
      <xdr:row>4</xdr:row>
      <xdr:rowOff>171450</xdr:rowOff>
    </xdr:to>
    <xdr:sp macro="" textlink="">
      <xdr:nvSpPr>
        <xdr:cNvPr id="2" name="QuadreDeText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704665" y="57150"/>
          <a:ext cx="8317005" cy="8314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a-ES" sz="1000" baseline="0">
              <a:latin typeface="Arial" panose="020B0604020202020204" pitchFamily="34" charset="0"/>
              <a:cs typeface="Arial" panose="020B0604020202020204" pitchFamily="34" charset="0"/>
            </a:rPr>
            <a:t>Los datos facilitados son una mera previsión y no vinculan a Guaguas Municipales, S.A. Por este motivo, pueden existir variaciones entre la previsión y las contrataciones que finalmente se realicen. </a:t>
          </a:r>
        </a:p>
        <a:p>
          <a:pPr algn="l"/>
          <a:r>
            <a:rPr lang="ca-ES" sz="1000" baseline="0">
              <a:latin typeface="Arial" panose="020B0604020202020204" pitchFamily="34" charset="0"/>
              <a:cs typeface="Arial" panose="020B0604020202020204" pitchFamily="34" charset="0"/>
            </a:rPr>
            <a:t>Se incluye el conjunto de contratos que se prevén licitar por los distintos departamentos de Guaguas Municipales, S.A. para el ejercicio 2022, excluyendo la contratación menor y los contratos derivados de los sistemas dinámicos de adquiición (SDA), actualmente establecidos en la sociedad.</a:t>
          </a:r>
          <a:endParaRPr lang="ca-ES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209550</xdr:colOff>
      <xdr:row>0</xdr:row>
      <xdr:rowOff>0</xdr:rowOff>
    </xdr:from>
    <xdr:to>
      <xdr:col>3</xdr:col>
      <xdr:colOff>719471</xdr:colOff>
      <xdr:row>4</xdr:row>
      <xdr:rowOff>142381</xdr:rowOff>
    </xdr:to>
    <xdr:pic>
      <xdr:nvPicPr>
        <xdr:cNvPr id="3" name="3 Imagen" descr="guaguas_logos_departamentos_2019_servicios juridicos y contratacion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50" y="0"/>
          <a:ext cx="3461102" cy="90438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2D3F6CA-85F8-437D-9142-D6BC7C00BA12}" name="Tabla5249" displayName="Tabla5249" ref="A13:I57" totalsRowShown="0" headerRowDxfId="38" dataDxfId="36" headerRowBorderDxfId="37" tableBorderDxfId="35">
  <autoFilter ref="A13:I57" xr:uid="{00000000-0009-0000-0100-000008000000}"/>
  <sortState xmlns:xlrd2="http://schemas.microsoft.com/office/spreadsheetml/2017/richdata2" ref="A14:I57">
    <sortCondition ref="B13:B57"/>
  </sortState>
  <tableColumns count="9">
    <tableColumn id="6" xr3:uid="{808F1C30-F686-4DDE-B2D7-329781EF3657}" name="Orden" dataDxfId="34"/>
    <tableColumn id="1" xr3:uid="{A1ABF569-4D84-4AF5-B8E3-B8E1CB16ED37}" name="Previsión de publicación" dataDxfId="33"/>
    <tableColumn id="2" xr3:uid="{F8F0F83A-9068-44A4-8576-55B270E48C30}" name="Departamento" dataDxfId="32"/>
    <tableColumn id="3" xr3:uid="{CDFC0C0F-2C24-40A6-8589-83966308472E}" name="Descripción de la licitación y/o contratos" dataDxfId="31"/>
    <tableColumn id="5" xr3:uid="{71B78911-892B-4BD7-B784-C3E572E651AD}" name="Regulación Armonizada (SARA)" dataDxfId="30"/>
    <tableColumn id="4" xr3:uid="{20110E7C-AF8E-4BA7-9242-0F962A15EDD3}" name="Tipo de contrato" dataDxfId="29"/>
    <tableColumn id="8" xr3:uid="{E21FA5C3-1AA3-4C60-BBDD-37CF85B01FDB}" name="Duración total_x000a_(años)" dataDxfId="28"/>
    <tableColumn id="11" xr3:uid="{195E2422-0504-4BFB-9C3B-E9DF46135761}" name="Valor estimado_x000a_(sin impuestos)" dataDxfId="27">
      <calculatedColumnFormula>#REF!*G14</calculatedColumnFormula>
    </tableColumn>
    <tableColumn id="7" xr3:uid="{D3D085D6-A103-4995-B2E9-FEFBF97E50DD}" name="Presupuesto anual (sin impuestos)" dataDxfId="26">
      <calculatedColumnFormula>+Tabla5249[[#This Row],[Valor estimado
(sin impuestos)]]/Tabla5249[[#This Row],[Duración total
(años)]]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a4" displayName="Tabla4" ref="B7:G61" totalsRowShown="0" headerRowDxfId="25" dataDxfId="24" tableBorderDxfId="23">
  <tableColumns count="6">
    <tableColumn id="1" xr3:uid="{00000000-0010-0000-0000-000001000000}" name="Previsión de publicación_x000a_(trimestre 2024)" dataDxfId="22"/>
    <tableColumn id="2" xr3:uid="{00000000-0010-0000-0000-000002000000}" name="Departamento" dataDxfId="21"/>
    <tableColumn id="3" xr3:uid="{00000000-0010-0000-0000-000003000000}" name="Descripción de la licitación" dataDxfId="20"/>
    <tableColumn id="4" xr3:uid="{00000000-0010-0000-0000-000004000000}" name="Tipo de contrato" dataDxfId="19"/>
    <tableColumn id="5" xr3:uid="{00000000-0010-0000-0000-000005000000}" name="Duración total prevista_x000a_(años)" dataDxfId="18"/>
    <tableColumn id="6" xr3:uid="{00000000-0010-0000-0000-000006000000}" name="Valor estimado_x000a_(sin impuestos)" dataDxfId="17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B7:G57" totalsRowShown="0" headerRowDxfId="16" tableBorderDxfId="15">
  <tableColumns count="6">
    <tableColumn id="1" xr3:uid="{00000000-0010-0000-0100-000001000000}" name="Previsión de publicación_x000a_(trimestre 2023)" dataDxfId="14"/>
    <tableColumn id="2" xr3:uid="{00000000-0010-0000-0100-000002000000}" name="Departamento"/>
    <tableColumn id="3" xr3:uid="{00000000-0010-0000-0100-000003000000}" name="Descripción de la licitación" dataDxfId="13"/>
    <tableColumn id="4" xr3:uid="{00000000-0010-0000-0100-000004000000}" name="Tipo de contrato" dataDxfId="12"/>
    <tableColumn id="5" xr3:uid="{00000000-0010-0000-0100-000005000000}" name="Duración total prevista_x000a_(años)" dataDxfId="11"/>
    <tableColumn id="6" xr3:uid="{00000000-0010-0000-0100-000006000000}" name="Valor estimado_x000a_(sin impuestos)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a5242" displayName="Tabla5242" ref="B7:G41" totalsRowShown="0" headerRowDxfId="9" dataDxfId="7" headerRowBorderDxfId="8" tableBorderDxfId="6">
  <tableColumns count="6">
    <tableColumn id="5" xr3:uid="{00000000-0010-0000-0200-000005000000}" name="Previsión de publicación_x000a_(trimestre 2022)" dataDxfId="5"/>
    <tableColumn id="2" xr3:uid="{00000000-0010-0000-0200-000002000000}" name="Departamento" dataDxfId="4"/>
    <tableColumn id="3" xr3:uid="{00000000-0010-0000-0200-000003000000}" name="Descripción de la licitación" dataDxfId="3"/>
    <tableColumn id="4" xr3:uid="{00000000-0010-0000-0200-000004000000}" name="Tipo de contrato" dataDxfId="2"/>
    <tableColumn id="8" xr3:uid="{00000000-0010-0000-0200-000008000000}" name="Duración total prevista_x000a_(años)" dataDxfId="1"/>
    <tableColumn id="11" xr3:uid="{00000000-0010-0000-0200-00000B000000}" name="Valor estimado_x000a_(sin impuestos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4423-ABC4-4E68-8410-F9E01575CB7B}">
  <sheetPr>
    <pageSetUpPr fitToPage="1"/>
  </sheetPr>
  <dimension ref="A1:P76"/>
  <sheetViews>
    <sheetView showGridLines="0" tabSelected="1" topLeftCell="B1" zoomScale="80" zoomScaleNormal="80" workbookViewId="0">
      <pane ySplit="13" topLeftCell="A49" activePane="bottomLeft" state="frozen"/>
      <selection pane="bottomLeft" activeCell="I6" sqref="I6"/>
    </sheetView>
  </sheetViews>
  <sheetFormatPr baseColWidth="10" defaultColWidth="9.140625" defaultRowHeight="15" x14ac:dyDescent="0.25"/>
  <cols>
    <col min="1" max="1" width="8.140625" style="9" hidden="1" customWidth="1"/>
    <col min="2" max="2" width="30.7109375" style="62" customWidth="1"/>
    <col min="3" max="3" width="45.85546875" style="11" bestFit="1" customWidth="1"/>
    <col min="4" max="4" width="89" style="9" customWidth="1"/>
    <col min="5" max="5" width="20.5703125" style="7" customWidth="1"/>
    <col min="6" max="6" width="25.140625" style="7" customWidth="1"/>
    <col min="7" max="7" width="29.140625" style="9" customWidth="1"/>
    <col min="8" max="8" width="17.140625" style="130" bestFit="1" customWidth="1"/>
    <col min="9" max="9" width="18.7109375" style="131" customWidth="1"/>
    <col min="10" max="12" width="9.140625" style="7"/>
    <col min="13" max="13" width="16.85546875" style="7" bestFit="1" customWidth="1"/>
    <col min="14" max="14" width="42.85546875" style="7" bestFit="1" customWidth="1"/>
    <col min="15" max="15" width="23.140625" style="7" bestFit="1" customWidth="1"/>
    <col min="16" max="16384" width="9.140625" style="7"/>
  </cols>
  <sheetData>
    <row r="1" spans="1:16" s="4" customFormat="1" x14ac:dyDescent="0.25">
      <c r="A1" s="1"/>
      <c r="B1" s="60"/>
      <c r="C1" s="11"/>
      <c r="D1" s="3"/>
      <c r="E1" s="3"/>
      <c r="F1" s="3"/>
      <c r="G1" s="3"/>
      <c r="H1" s="86"/>
      <c r="I1" s="87"/>
      <c r="N1" s="88" t="s">
        <v>170</v>
      </c>
      <c r="O1" s="88" t="s">
        <v>7</v>
      </c>
      <c r="P1" s="88" t="s">
        <v>5</v>
      </c>
    </row>
    <row r="2" spans="1:16" s="4" customFormat="1" x14ac:dyDescent="0.25">
      <c r="A2" s="3"/>
      <c r="B2" s="60"/>
      <c r="C2" s="11"/>
      <c r="D2" s="3"/>
      <c r="E2" s="3"/>
      <c r="F2" s="3"/>
      <c r="G2" s="3"/>
      <c r="H2" s="86"/>
      <c r="I2" s="87"/>
      <c r="N2" s="88" t="s">
        <v>171</v>
      </c>
      <c r="O2" s="88" t="s">
        <v>172</v>
      </c>
      <c r="P2" s="88" t="s">
        <v>3</v>
      </c>
    </row>
    <row r="3" spans="1:16" s="4" customFormat="1" x14ac:dyDescent="0.25">
      <c r="A3" s="3"/>
      <c r="B3" s="61"/>
      <c r="C3" s="11"/>
      <c r="D3" s="3"/>
      <c r="E3" s="5"/>
      <c r="F3" s="3"/>
      <c r="G3" s="3"/>
      <c r="H3" s="86"/>
      <c r="I3" s="87"/>
      <c r="N3" s="88" t="s">
        <v>173</v>
      </c>
      <c r="O3" s="88" t="s">
        <v>111</v>
      </c>
      <c r="P3" s="88" t="s">
        <v>4</v>
      </c>
    </row>
    <row r="4" spans="1:16" s="6" customFormat="1" x14ac:dyDescent="0.25">
      <c r="A4" s="5"/>
      <c r="B4" s="61"/>
      <c r="C4" s="11"/>
      <c r="D4" s="3"/>
      <c r="E4" s="5"/>
      <c r="F4" s="5"/>
      <c r="G4" s="5"/>
      <c r="H4" s="89"/>
      <c r="I4" s="90"/>
      <c r="N4" s="88" t="s">
        <v>174</v>
      </c>
      <c r="O4" s="88" t="s">
        <v>8</v>
      </c>
      <c r="P4" s="88" t="s">
        <v>175</v>
      </c>
    </row>
    <row r="5" spans="1:16" s="6" customFormat="1" x14ac:dyDescent="0.25">
      <c r="A5" s="5"/>
      <c r="B5" s="61"/>
      <c r="C5" s="11"/>
      <c r="D5" s="3"/>
      <c r="E5" s="5"/>
      <c r="F5" s="5"/>
      <c r="G5" s="5"/>
      <c r="H5" s="89"/>
      <c r="I5" s="90"/>
      <c r="N5" s="88"/>
      <c r="O5" s="88" t="s">
        <v>134</v>
      </c>
      <c r="P5" s="88" t="s">
        <v>176</v>
      </c>
    </row>
    <row r="6" spans="1:16" s="6" customFormat="1" x14ac:dyDescent="0.25">
      <c r="A6" s="5"/>
      <c r="B6" s="61"/>
      <c r="C6" s="11"/>
      <c r="D6" s="3"/>
      <c r="E6" s="5"/>
      <c r="F6" s="5"/>
      <c r="G6" s="5"/>
      <c r="H6" s="89"/>
      <c r="I6" s="90"/>
      <c r="N6" s="88"/>
      <c r="O6" s="88" t="s">
        <v>177</v>
      </c>
      <c r="P6" s="88" t="s">
        <v>2</v>
      </c>
    </row>
    <row r="7" spans="1:16" s="6" customFormat="1" x14ac:dyDescent="0.25">
      <c r="A7" s="5"/>
      <c r="B7" s="61"/>
      <c r="C7" s="11"/>
      <c r="D7" s="3"/>
      <c r="E7" s="5"/>
      <c r="F7" s="5"/>
      <c r="G7" s="5"/>
      <c r="H7" s="89"/>
      <c r="I7" s="90"/>
      <c r="N7" s="88"/>
      <c r="O7" s="88" t="s">
        <v>55</v>
      </c>
      <c r="P7" s="88" t="s">
        <v>178</v>
      </c>
    </row>
    <row r="8" spans="1:16" s="6" customFormat="1" x14ac:dyDescent="0.25">
      <c r="A8" s="5"/>
      <c r="B8" s="61"/>
      <c r="C8" s="11"/>
      <c r="D8" s="3"/>
      <c r="E8" s="5"/>
      <c r="F8" s="5"/>
      <c r="G8" s="5"/>
      <c r="H8" s="89"/>
      <c r="I8" s="90"/>
      <c r="N8" s="88"/>
      <c r="O8" s="88" t="s">
        <v>31</v>
      </c>
    </row>
    <row r="9" spans="1:16" s="6" customFormat="1" x14ac:dyDescent="0.25">
      <c r="A9" s="5"/>
      <c r="B9" s="61"/>
      <c r="C9" s="11"/>
      <c r="D9" s="3"/>
      <c r="E9" s="5"/>
      <c r="F9" s="5"/>
      <c r="G9" s="5"/>
      <c r="H9" s="89"/>
      <c r="I9" s="90"/>
      <c r="N9" s="88"/>
      <c r="O9" s="88" t="s">
        <v>56</v>
      </c>
    </row>
    <row r="10" spans="1:16" s="6" customFormat="1" x14ac:dyDescent="0.25">
      <c r="A10" s="5"/>
      <c r="B10" s="61"/>
      <c r="C10" s="11"/>
      <c r="D10" s="3"/>
      <c r="E10" s="5"/>
      <c r="F10" s="5"/>
      <c r="G10" s="5"/>
      <c r="H10" s="89"/>
      <c r="I10" s="90"/>
      <c r="O10" s="88" t="s">
        <v>179</v>
      </c>
    </row>
    <row r="11" spans="1:16" s="6" customFormat="1" ht="15.75" thickBot="1" x14ac:dyDescent="0.3">
      <c r="A11" s="5"/>
      <c r="B11" s="5"/>
      <c r="C11" s="11"/>
      <c r="D11" s="3"/>
      <c r="E11" s="5"/>
      <c r="F11" s="5"/>
      <c r="G11" s="5"/>
      <c r="H11" s="89"/>
      <c r="I11" s="90"/>
      <c r="O11" s="88" t="s">
        <v>180</v>
      </c>
    </row>
    <row r="12" spans="1:16" s="4" customFormat="1" ht="21" customHeight="1" thickBot="1" x14ac:dyDescent="0.3">
      <c r="A12" s="134" t="s">
        <v>181</v>
      </c>
      <c r="B12" s="135"/>
      <c r="C12" s="135"/>
      <c r="D12" s="135"/>
      <c r="E12" s="135"/>
      <c r="F12" s="135"/>
      <c r="G12" s="135"/>
      <c r="H12" s="135"/>
      <c r="I12" s="136"/>
      <c r="O12" s="88" t="s">
        <v>124</v>
      </c>
    </row>
    <row r="13" spans="1:16" ht="63.75" thickBot="1" x14ac:dyDescent="0.3">
      <c r="A13" s="91" t="s">
        <v>182</v>
      </c>
      <c r="B13" s="92" t="s">
        <v>183</v>
      </c>
      <c r="C13" s="92" t="s">
        <v>0</v>
      </c>
      <c r="D13" s="93" t="s">
        <v>184</v>
      </c>
      <c r="E13" s="92" t="s">
        <v>185</v>
      </c>
      <c r="F13" s="92" t="s">
        <v>1</v>
      </c>
      <c r="G13" s="140" t="s">
        <v>186</v>
      </c>
      <c r="H13" s="94" t="s">
        <v>10</v>
      </c>
      <c r="I13" s="95" t="s">
        <v>187</v>
      </c>
    </row>
    <row r="14" spans="1:16" s="10" customFormat="1" ht="36" customHeight="1" x14ac:dyDescent="0.2">
      <c r="A14" s="96">
        <v>2</v>
      </c>
      <c r="B14" s="97" t="s">
        <v>170</v>
      </c>
      <c r="C14" s="98" t="s">
        <v>12</v>
      </c>
      <c r="D14" s="99" t="s">
        <v>115</v>
      </c>
      <c r="E14" s="100" t="s">
        <v>188</v>
      </c>
      <c r="F14" s="97" t="s">
        <v>2</v>
      </c>
      <c r="G14" s="97">
        <v>1</v>
      </c>
      <c r="H14" s="101">
        <v>19500000</v>
      </c>
      <c r="I14" s="102">
        <f>+Tabla5249[[#This Row],[Valor estimado
(sin impuestos)]]/Tabla5249[[#This Row],[Duración total
(años)]]</f>
        <v>19500000</v>
      </c>
    </row>
    <row r="15" spans="1:16" s="10" customFormat="1" ht="36" customHeight="1" x14ac:dyDescent="0.2">
      <c r="A15" s="96">
        <v>3</v>
      </c>
      <c r="B15" s="97" t="s">
        <v>170</v>
      </c>
      <c r="C15" s="98" t="s">
        <v>56</v>
      </c>
      <c r="D15" s="103" t="s">
        <v>189</v>
      </c>
      <c r="E15" s="104" t="s">
        <v>190</v>
      </c>
      <c r="F15" s="97" t="s">
        <v>4</v>
      </c>
      <c r="G15" s="105">
        <v>4</v>
      </c>
      <c r="H15" s="106">
        <v>80000</v>
      </c>
      <c r="I15" s="107">
        <f>+Tabla5249[[#This Row],[Valor estimado
(sin impuestos)]]/Tabla5249[[#This Row],[Duración total
(años)]]</f>
        <v>20000</v>
      </c>
    </row>
    <row r="16" spans="1:16" s="8" customFormat="1" ht="36" customHeight="1" x14ac:dyDescent="0.2">
      <c r="A16" s="96">
        <v>11</v>
      </c>
      <c r="B16" s="97" t="s">
        <v>170</v>
      </c>
      <c r="C16" s="98" t="s">
        <v>56</v>
      </c>
      <c r="D16" s="103" t="s">
        <v>126</v>
      </c>
      <c r="E16" s="104" t="s">
        <v>190</v>
      </c>
      <c r="F16" s="97" t="s">
        <v>4</v>
      </c>
      <c r="G16" s="105">
        <v>5</v>
      </c>
      <c r="H16" s="106">
        <v>150000</v>
      </c>
      <c r="I16" s="107">
        <f>+Tabla5249[[#This Row],[Valor estimado
(sin impuestos)]]/Tabla5249[[#This Row],[Duración total
(años)]]</f>
        <v>30000</v>
      </c>
      <c r="N16" s="108"/>
      <c r="P16" s="88" t="s">
        <v>176</v>
      </c>
    </row>
    <row r="17" spans="1:16" s="10" customFormat="1" ht="36" customHeight="1" x14ac:dyDescent="0.2">
      <c r="A17" s="96">
        <v>15</v>
      </c>
      <c r="B17" s="97" t="s">
        <v>170</v>
      </c>
      <c r="C17" s="98" t="s">
        <v>111</v>
      </c>
      <c r="D17" s="103" t="s">
        <v>130</v>
      </c>
      <c r="E17" s="104" t="s">
        <v>188</v>
      </c>
      <c r="F17" s="97" t="s">
        <v>4</v>
      </c>
      <c r="G17" s="105">
        <v>5</v>
      </c>
      <c r="H17" s="106">
        <v>7500000</v>
      </c>
      <c r="I17" s="107">
        <f>+Tabla5249[[#This Row],[Valor estimado
(sin impuestos)]]/Tabla5249[[#This Row],[Duración total
(años)]]</f>
        <v>1500000</v>
      </c>
      <c r="P17" s="88" t="s">
        <v>2</v>
      </c>
    </row>
    <row r="18" spans="1:16" s="10" customFormat="1" ht="36" customHeight="1" x14ac:dyDescent="0.2">
      <c r="A18" s="96">
        <v>16</v>
      </c>
      <c r="B18" s="97" t="s">
        <v>170</v>
      </c>
      <c r="C18" s="98" t="s">
        <v>111</v>
      </c>
      <c r="D18" s="99" t="s">
        <v>131</v>
      </c>
      <c r="E18" s="100" t="s">
        <v>188</v>
      </c>
      <c r="F18" s="97" t="s">
        <v>4</v>
      </c>
      <c r="G18" s="97">
        <v>5</v>
      </c>
      <c r="H18" s="106">
        <v>5000000</v>
      </c>
      <c r="I18" s="107">
        <f>+Tabla5249[[#This Row],[Valor estimado
(sin impuestos)]]/Tabla5249[[#This Row],[Duración total
(años)]]</f>
        <v>1000000</v>
      </c>
      <c r="P18" s="108"/>
    </row>
    <row r="19" spans="1:16" s="8" customFormat="1" ht="36" customHeight="1" x14ac:dyDescent="0.2">
      <c r="A19" s="96">
        <v>29</v>
      </c>
      <c r="B19" s="97" t="s">
        <v>170</v>
      </c>
      <c r="C19" s="98" t="s">
        <v>56</v>
      </c>
      <c r="D19" s="103" t="s">
        <v>146</v>
      </c>
      <c r="E19" s="104" t="s">
        <v>190</v>
      </c>
      <c r="F19" s="97" t="s">
        <v>4</v>
      </c>
      <c r="G19" s="105">
        <v>4</v>
      </c>
      <c r="H19" s="106">
        <v>46872</v>
      </c>
      <c r="I19" s="107">
        <f>+Tabla5249[[#This Row],[Valor estimado
(sin impuestos)]]/Tabla5249[[#This Row],[Duración total
(años)]]</f>
        <v>11718</v>
      </c>
      <c r="P19" s="108"/>
    </row>
    <row r="20" spans="1:16" s="10" customFormat="1" ht="36" customHeight="1" x14ac:dyDescent="0.25">
      <c r="A20" s="109">
        <v>30</v>
      </c>
      <c r="B20" s="105" t="s">
        <v>170</v>
      </c>
      <c r="C20" s="98" t="s">
        <v>8</v>
      </c>
      <c r="D20" s="103" t="s">
        <v>147</v>
      </c>
      <c r="E20" s="100" t="s">
        <v>188</v>
      </c>
      <c r="F20" s="97" t="s">
        <v>4</v>
      </c>
      <c r="G20" s="105">
        <v>4</v>
      </c>
      <c r="H20" s="106">
        <v>460000</v>
      </c>
      <c r="I20" s="107">
        <f>+Tabla5249[[#This Row],[Valor estimado
(sin impuestos)]]/Tabla5249[[#This Row],[Duración total
(años)]]</f>
        <v>115000</v>
      </c>
      <c r="P20" s="110"/>
    </row>
    <row r="21" spans="1:16" s="8" customFormat="1" ht="36" customHeight="1" x14ac:dyDescent="0.2">
      <c r="A21" s="96">
        <v>31</v>
      </c>
      <c r="B21" s="97" t="s">
        <v>170</v>
      </c>
      <c r="C21" s="98" t="s">
        <v>111</v>
      </c>
      <c r="D21" s="99" t="s">
        <v>148</v>
      </c>
      <c r="E21" s="100" t="s">
        <v>190</v>
      </c>
      <c r="F21" s="97" t="s">
        <v>5</v>
      </c>
      <c r="G21" s="97">
        <v>1</v>
      </c>
      <c r="H21" s="106">
        <v>100000</v>
      </c>
      <c r="I21" s="107">
        <f>+Tabla5249[[#This Row],[Valor estimado
(sin impuestos)]]/Tabla5249[[#This Row],[Duración total
(años)]]</f>
        <v>100000</v>
      </c>
    </row>
    <row r="22" spans="1:16" s="8" customFormat="1" ht="36" customHeight="1" x14ac:dyDescent="0.2">
      <c r="A22" s="96">
        <v>42</v>
      </c>
      <c r="B22" s="105" t="s">
        <v>170</v>
      </c>
      <c r="C22" s="98" t="s">
        <v>179</v>
      </c>
      <c r="D22" s="103" t="s">
        <v>158</v>
      </c>
      <c r="E22" s="100" t="s">
        <v>190</v>
      </c>
      <c r="F22" s="97" t="s">
        <v>4</v>
      </c>
      <c r="G22" s="105">
        <v>3</v>
      </c>
      <c r="H22" s="106">
        <v>180000</v>
      </c>
      <c r="I22" s="111">
        <f>+Tabla5249[[#This Row],[Valor estimado
(sin impuestos)]]/Tabla5249[[#This Row],[Duración total
(años)]]</f>
        <v>60000</v>
      </c>
    </row>
    <row r="23" spans="1:16" s="10" customFormat="1" ht="36" customHeight="1" x14ac:dyDescent="0.2">
      <c r="A23" s="96">
        <v>47</v>
      </c>
      <c r="B23" s="97" t="s">
        <v>170</v>
      </c>
      <c r="C23" s="98" t="s">
        <v>55</v>
      </c>
      <c r="D23" s="103" t="s">
        <v>161</v>
      </c>
      <c r="E23" s="104" t="s">
        <v>188</v>
      </c>
      <c r="F23" s="97" t="s">
        <v>4</v>
      </c>
      <c r="G23" s="105">
        <v>5</v>
      </c>
      <c r="H23" s="106" t="s">
        <v>139</v>
      </c>
      <c r="I23" s="107" t="s">
        <v>191</v>
      </c>
    </row>
    <row r="24" spans="1:16" s="8" customFormat="1" ht="36" customHeight="1" x14ac:dyDescent="0.2">
      <c r="A24" s="109">
        <v>51</v>
      </c>
      <c r="B24" s="105" t="s">
        <v>170</v>
      </c>
      <c r="C24" s="98" t="s">
        <v>124</v>
      </c>
      <c r="D24" s="103" t="s">
        <v>165</v>
      </c>
      <c r="E24" s="100" t="s">
        <v>188</v>
      </c>
      <c r="F24" s="97" t="s">
        <v>4</v>
      </c>
      <c r="G24" s="105">
        <v>4</v>
      </c>
      <c r="H24" s="106">
        <v>200000</v>
      </c>
      <c r="I24" s="107">
        <f>+Tabla5249[[#This Row],[Valor estimado
(sin impuestos)]]/Tabla5249[[#This Row],[Duración total
(años)]]</f>
        <v>50000</v>
      </c>
    </row>
    <row r="25" spans="1:16" s="10" customFormat="1" ht="36" customHeight="1" x14ac:dyDescent="0.2">
      <c r="A25" s="109">
        <v>53</v>
      </c>
      <c r="B25" s="105" t="s">
        <v>170</v>
      </c>
      <c r="C25" s="98" t="s">
        <v>134</v>
      </c>
      <c r="D25" s="103" t="s">
        <v>167</v>
      </c>
      <c r="E25" s="100" t="s">
        <v>190</v>
      </c>
      <c r="F25" s="97" t="s">
        <v>3</v>
      </c>
      <c r="G25" s="105">
        <v>5</v>
      </c>
      <c r="H25" s="106">
        <v>60000</v>
      </c>
      <c r="I25" s="112">
        <f>+Tabla5249[[#This Row],[Valor estimado
(sin impuestos)]]/Tabla5249[[#This Row],[Duración total
(años)]]</f>
        <v>12000</v>
      </c>
    </row>
    <row r="26" spans="1:16" s="8" customFormat="1" ht="36" customHeight="1" x14ac:dyDescent="0.2">
      <c r="A26" s="109"/>
      <c r="B26" s="113" t="s">
        <v>170</v>
      </c>
      <c r="C26" s="114" t="s">
        <v>55</v>
      </c>
      <c r="D26" s="103" t="s">
        <v>192</v>
      </c>
      <c r="E26" s="100" t="s">
        <v>190</v>
      </c>
      <c r="F26" s="97" t="s">
        <v>2</v>
      </c>
      <c r="G26" s="105">
        <v>5</v>
      </c>
      <c r="H26" s="106">
        <v>803402</v>
      </c>
      <c r="I26" s="112">
        <f>+Tabla5249[[#This Row],[Valor estimado
(sin impuestos)]]/Tabla5249[[#This Row],[Duración total
(años)]]</f>
        <v>160680.4</v>
      </c>
    </row>
    <row r="27" spans="1:16" s="10" customFormat="1" ht="36" customHeight="1" x14ac:dyDescent="0.2">
      <c r="A27" s="109"/>
      <c r="B27" s="115" t="s">
        <v>170</v>
      </c>
      <c r="C27" s="116" t="s">
        <v>55</v>
      </c>
      <c r="D27" s="117" t="s">
        <v>193</v>
      </c>
      <c r="E27" s="100" t="s">
        <v>190</v>
      </c>
      <c r="F27" s="115" t="s">
        <v>178</v>
      </c>
      <c r="G27" s="115">
        <v>0</v>
      </c>
      <c r="H27" s="106" t="s">
        <v>194</v>
      </c>
      <c r="I27" s="112" t="s">
        <v>194</v>
      </c>
    </row>
    <row r="28" spans="1:16" s="8" customFormat="1" ht="36" customHeight="1" x14ac:dyDescent="0.2">
      <c r="A28" s="96">
        <v>35</v>
      </c>
      <c r="B28" s="97" t="s">
        <v>170</v>
      </c>
      <c r="C28" s="98" t="s">
        <v>55</v>
      </c>
      <c r="D28" s="99" t="s">
        <v>152</v>
      </c>
      <c r="E28" s="100" t="s">
        <v>188</v>
      </c>
      <c r="F28" s="97" t="s">
        <v>5</v>
      </c>
      <c r="G28" s="97">
        <v>1</v>
      </c>
      <c r="H28" s="106">
        <v>950000</v>
      </c>
      <c r="I28" s="107">
        <f>+Tabla5249[[#This Row],[Valor estimado
(sin impuestos)]]/Tabla5249[[#This Row],[Duración total
(años)]]</f>
        <v>950000</v>
      </c>
    </row>
    <row r="29" spans="1:16" s="10" customFormat="1" ht="36" customHeight="1" x14ac:dyDescent="0.2">
      <c r="A29" s="109"/>
      <c r="B29" s="105" t="s">
        <v>170</v>
      </c>
      <c r="C29" s="114" t="s">
        <v>55</v>
      </c>
      <c r="D29" s="103" t="s">
        <v>195</v>
      </c>
      <c r="E29" s="100" t="s">
        <v>188</v>
      </c>
      <c r="F29" s="105" t="s">
        <v>3</v>
      </c>
      <c r="G29" s="105">
        <v>1</v>
      </c>
      <c r="H29" s="106" t="s">
        <v>139</v>
      </c>
      <c r="I29" s="112" t="s">
        <v>191</v>
      </c>
    </row>
    <row r="30" spans="1:16" s="8" customFormat="1" ht="36" customHeight="1" x14ac:dyDescent="0.2">
      <c r="A30" s="109"/>
      <c r="B30" s="113" t="s">
        <v>170</v>
      </c>
      <c r="C30" s="114" t="s">
        <v>55</v>
      </c>
      <c r="D30" s="103" t="s">
        <v>196</v>
      </c>
      <c r="E30" s="100" t="s">
        <v>190</v>
      </c>
      <c r="F30" s="105" t="s">
        <v>4</v>
      </c>
      <c r="G30" s="105">
        <v>1</v>
      </c>
      <c r="H30" s="106">
        <v>150000</v>
      </c>
      <c r="I30" s="112">
        <f>+Tabla5249[[#This Row],[Valor estimado
(sin impuestos)]]/Tabla5249[[#This Row],[Duración total
(años)]]</f>
        <v>150000</v>
      </c>
    </row>
    <row r="31" spans="1:16" s="8" customFormat="1" ht="36" customHeight="1" x14ac:dyDescent="0.2">
      <c r="A31" s="109"/>
      <c r="B31" s="115" t="s">
        <v>170</v>
      </c>
      <c r="C31" s="116" t="s">
        <v>55</v>
      </c>
      <c r="D31" s="117" t="s">
        <v>197</v>
      </c>
      <c r="E31" s="100" t="s">
        <v>188</v>
      </c>
      <c r="F31" s="115" t="s">
        <v>4</v>
      </c>
      <c r="G31" s="115">
        <v>2</v>
      </c>
      <c r="H31" s="118">
        <v>400000</v>
      </c>
      <c r="I31" s="111">
        <f>+Tabla5249[[#This Row],[Valor estimado
(sin impuestos)]]/Tabla5249[[#This Row],[Duración total
(años)]]</f>
        <v>200000</v>
      </c>
    </row>
    <row r="32" spans="1:16" s="8" customFormat="1" ht="36" customHeight="1" x14ac:dyDescent="0.2">
      <c r="A32" s="96">
        <v>19</v>
      </c>
      <c r="B32" s="97" t="s">
        <v>171</v>
      </c>
      <c r="C32" s="98" t="s">
        <v>111</v>
      </c>
      <c r="D32" s="103" t="s">
        <v>198</v>
      </c>
      <c r="E32" s="104" t="s">
        <v>188</v>
      </c>
      <c r="F32" s="97" t="s">
        <v>2</v>
      </c>
      <c r="G32" s="105">
        <v>1</v>
      </c>
      <c r="H32" s="106">
        <v>650000</v>
      </c>
      <c r="I32" s="107">
        <f>+Tabla5249[[#This Row],[Valor estimado
(sin impuestos)]]/Tabla5249[[#This Row],[Duración total
(años)]]</f>
        <v>650000</v>
      </c>
    </row>
    <row r="33" spans="1:9" s="8" customFormat="1" ht="36" customHeight="1" x14ac:dyDescent="0.2">
      <c r="A33" s="96">
        <v>20</v>
      </c>
      <c r="B33" s="105" t="s">
        <v>171</v>
      </c>
      <c r="C33" s="98" t="s">
        <v>111</v>
      </c>
      <c r="D33" s="103" t="s">
        <v>135</v>
      </c>
      <c r="E33" s="100" t="s">
        <v>190</v>
      </c>
      <c r="F33" s="97" t="s">
        <v>4</v>
      </c>
      <c r="G33" s="105">
        <v>5</v>
      </c>
      <c r="H33" s="106">
        <v>100000</v>
      </c>
      <c r="I33" s="107">
        <f>+Tabla5249[[#This Row],[Valor estimado
(sin impuestos)]]/Tabla5249[[#This Row],[Duración total
(años)]]</f>
        <v>20000</v>
      </c>
    </row>
    <row r="34" spans="1:9" s="8" customFormat="1" ht="36" customHeight="1" x14ac:dyDescent="0.2">
      <c r="A34" s="96">
        <v>23</v>
      </c>
      <c r="B34" s="97" t="s">
        <v>171</v>
      </c>
      <c r="C34" s="98" t="s">
        <v>8</v>
      </c>
      <c r="D34" s="99" t="s">
        <v>140</v>
      </c>
      <c r="E34" s="100" t="s">
        <v>190</v>
      </c>
      <c r="F34" s="97" t="s">
        <v>4</v>
      </c>
      <c r="G34" s="97">
        <v>5</v>
      </c>
      <c r="H34" s="106">
        <v>150000</v>
      </c>
      <c r="I34" s="107">
        <f>+Tabla5249[[#This Row],[Valor estimado
(sin impuestos)]]/Tabla5249[[#This Row],[Duración total
(años)]]</f>
        <v>30000</v>
      </c>
    </row>
    <row r="35" spans="1:9" s="8" customFormat="1" ht="36" customHeight="1" x14ac:dyDescent="0.2">
      <c r="A35" s="96">
        <v>24</v>
      </c>
      <c r="B35" s="97" t="s">
        <v>171</v>
      </c>
      <c r="C35" s="98" t="s">
        <v>177</v>
      </c>
      <c r="D35" s="103" t="s">
        <v>141</v>
      </c>
      <c r="E35" s="104" t="s">
        <v>190</v>
      </c>
      <c r="F35" s="97" t="s">
        <v>2</v>
      </c>
      <c r="G35" s="105">
        <v>5</v>
      </c>
      <c r="H35" s="106">
        <v>200000</v>
      </c>
      <c r="I35" s="107">
        <f>+Tabla5249[[#This Row],[Valor estimado
(sin impuestos)]]/Tabla5249[[#This Row],[Duración total
(años)]]</f>
        <v>40000</v>
      </c>
    </row>
    <row r="36" spans="1:9" s="8" customFormat="1" ht="36" customHeight="1" x14ac:dyDescent="0.2">
      <c r="A36" s="96">
        <v>32</v>
      </c>
      <c r="B36" s="97" t="s">
        <v>171</v>
      </c>
      <c r="C36" s="98" t="s">
        <v>55</v>
      </c>
      <c r="D36" s="103" t="s">
        <v>149</v>
      </c>
      <c r="E36" s="104" t="s">
        <v>190</v>
      </c>
      <c r="F36" s="97" t="s">
        <v>5</v>
      </c>
      <c r="G36" s="105">
        <v>1</v>
      </c>
      <c r="H36" s="106">
        <v>120000</v>
      </c>
      <c r="I36" s="107">
        <f>+Tabla5249[[#This Row],[Valor estimado
(sin impuestos)]]/Tabla5249[[#This Row],[Duración total
(años)]]</f>
        <v>120000</v>
      </c>
    </row>
    <row r="37" spans="1:9" s="8" customFormat="1" ht="36" customHeight="1" x14ac:dyDescent="0.2">
      <c r="A37" s="119">
        <v>36</v>
      </c>
      <c r="B37" s="105" t="s">
        <v>171</v>
      </c>
      <c r="C37" s="98" t="s">
        <v>55</v>
      </c>
      <c r="D37" s="103" t="s">
        <v>199</v>
      </c>
      <c r="E37" s="100" t="s">
        <v>188</v>
      </c>
      <c r="F37" s="97" t="s">
        <v>178</v>
      </c>
      <c r="G37" s="105">
        <v>5</v>
      </c>
      <c r="H37" s="106" t="s">
        <v>194</v>
      </c>
      <c r="I37" s="107" t="s">
        <v>194</v>
      </c>
    </row>
    <row r="38" spans="1:9" s="8" customFormat="1" ht="36" customHeight="1" x14ac:dyDescent="0.2">
      <c r="A38" s="119">
        <v>48</v>
      </c>
      <c r="B38" s="97" t="s">
        <v>171</v>
      </c>
      <c r="C38" s="98" t="s">
        <v>134</v>
      </c>
      <c r="D38" s="103" t="s">
        <v>162</v>
      </c>
      <c r="E38" s="104" t="s">
        <v>188</v>
      </c>
      <c r="F38" s="97" t="s">
        <v>3</v>
      </c>
      <c r="G38" s="105">
        <v>5</v>
      </c>
      <c r="H38" s="106">
        <v>1800000</v>
      </c>
      <c r="I38" s="107">
        <f>+Tabla5249[[#This Row],[Valor estimado
(sin impuestos)]]/Tabla5249[[#This Row],[Duración total
(años)]]</f>
        <v>360000</v>
      </c>
    </row>
    <row r="39" spans="1:9" s="8" customFormat="1" ht="36" customHeight="1" x14ac:dyDescent="0.2">
      <c r="A39" s="119">
        <v>50</v>
      </c>
      <c r="B39" s="105" t="s">
        <v>171</v>
      </c>
      <c r="C39" s="98" t="s">
        <v>55</v>
      </c>
      <c r="D39" s="103" t="s">
        <v>200</v>
      </c>
      <c r="E39" s="100" t="s">
        <v>190</v>
      </c>
      <c r="F39" s="97" t="s">
        <v>5</v>
      </c>
      <c r="G39" s="105">
        <v>1</v>
      </c>
      <c r="H39" s="106">
        <v>127000</v>
      </c>
      <c r="I39" s="111">
        <f>+Tabla5249[[#This Row],[Valor estimado
(sin impuestos)]]/Tabla5249[[#This Row],[Duración total
(años)]]</f>
        <v>127000</v>
      </c>
    </row>
    <row r="40" spans="1:9" s="8" customFormat="1" ht="36" customHeight="1" x14ac:dyDescent="0.2">
      <c r="A40" s="120">
        <v>52</v>
      </c>
      <c r="B40" s="105" t="s">
        <v>171</v>
      </c>
      <c r="C40" s="98" t="s">
        <v>8</v>
      </c>
      <c r="D40" s="103" t="s">
        <v>166</v>
      </c>
      <c r="E40" s="100" t="s">
        <v>201</v>
      </c>
      <c r="F40" s="97" t="s">
        <v>4</v>
      </c>
      <c r="G40" s="105">
        <v>5</v>
      </c>
      <c r="H40" s="106">
        <v>800000</v>
      </c>
      <c r="I40" s="107">
        <f>+Tabla5249[[#This Row],[Valor estimado
(sin impuestos)]]/Tabla5249[[#This Row],[Duración total
(años)]]</f>
        <v>160000</v>
      </c>
    </row>
    <row r="41" spans="1:9" s="8" customFormat="1" ht="36" customHeight="1" x14ac:dyDescent="0.2">
      <c r="A41" s="120"/>
      <c r="B41" s="105" t="s">
        <v>171</v>
      </c>
      <c r="C41" s="114" t="s">
        <v>111</v>
      </c>
      <c r="D41" s="103" t="s">
        <v>202</v>
      </c>
      <c r="E41" s="100" t="s">
        <v>190</v>
      </c>
      <c r="F41" s="97" t="s">
        <v>4</v>
      </c>
      <c r="G41" s="105">
        <v>5</v>
      </c>
      <c r="H41" s="106">
        <v>145000</v>
      </c>
      <c r="I41" s="112">
        <f>+Tabla5249[[#This Row],[Valor estimado
(sin impuestos)]]/Tabla5249[[#This Row],[Duración total
(años)]]</f>
        <v>29000</v>
      </c>
    </row>
    <row r="42" spans="1:9" s="8" customFormat="1" ht="36" customHeight="1" x14ac:dyDescent="0.2">
      <c r="A42" s="121"/>
      <c r="B42" s="105" t="s">
        <v>171</v>
      </c>
      <c r="C42" s="114" t="s">
        <v>55</v>
      </c>
      <c r="D42" s="103" t="s">
        <v>203</v>
      </c>
      <c r="E42" s="100" t="s">
        <v>190</v>
      </c>
      <c r="F42" s="97" t="s">
        <v>3</v>
      </c>
      <c r="G42" s="105">
        <v>5</v>
      </c>
      <c r="H42" s="106">
        <v>127000</v>
      </c>
      <c r="I42" s="112">
        <f>+Tabla5249[[#This Row],[Valor estimado
(sin impuestos)]]/Tabla5249[[#This Row],[Duración total
(años)]]</f>
        <v>25400</v>
      </c>
    </row>
    <row r="43" spans="1:9" s="8" customFormat="1" ht="36" customHeight="1" x14ac:dyDescent="0.2">
      <c r="A43" s="121"/>
      <c r="B43" s="105" t="s">
        <v>171</v>
      </c>
      <c r="C43" s="114" t="s">
        <v>56</v>
      </c>
      <c r="D43" s="103" t="s">
        <v>204</v>
      </c>
      <c r="E43" s="100" t="s">
        <v>190</v>
      </c>
      <c r="F43" s="105" t="s">
        <v>178</v>
      </c>
      <c r="G43" s="105">
        <v>5</v>
      </c>
      <c r="H43" s="106" t="s">
        <v>205</v>
      </c>
      <c r="I43" s="112" t="e">
        <f>+Tabla5249[[#This Row],[Valor estimado
(sin impuestos)]]/Tabla5249[[#This Row],[Duración total
(años)]]</f>
        <v>#VALUE!</v>
      </c>
    </row>
    <row r="44" spans="1:9" s="8" customFormat="1" ht="36" customHeight="1" x14ac:dyDescent="0.2">
      <c r="A44" s="121"/>
      <c r="B44" s="115" t="s">
        <v>171</v>
      </c>
      <c r="C44" s="116" t="s">
        <v>180</v>
      </c>
      <c r="D44" s="117" t="s">
        <v>206</v>
      </c>
      <c r="E44" s="100" t="s">
        <v>188</v>
      </c>
      <c r="F44" s="115" t="s">
        <v>4</v>
      </c>
      <c r="G44" s="115">
        <v>3</v>
      </c>
      <c r="H44" s="106">
        <v>600000</v>
      </c>
      <c r="I44" s="112">
        <f>+Tabla5249[[#This Row],[Valor estimado
(sin impuestos)]]/Tabla5249[[#This Row],[Duración total
(años)]]</f>
        <v>200000</v>
      </c>
    </row>
    <row r="45" spans="1:9" s="8" customFormat="1" ht="36" customHeight="1" x14ac:dyDescent="0.2">
      <c r="A45" s="121"/>
      <c r="B45" s="105" t="s">
        <v>171</v>
      </c>
      <c r="C45" s="114" t="s">
        <v>55</v>
      </c>
      <c r="D45" s="103" t="s">
        <v>207</v>
      </c>
      <c r="E45" s="100" t="s">
        <v>190</v>
      </c>
      <c r="F45" s="105" t="s">
        <v>2</v>
      </c>
      <c r="G45" s="105">
        <v>1</v>
      </c>
      <c r="H45" s="106">
        <v>300000</v>
      </c>
      <c r="I45" s="112">
        <f>+Tabla5249[[#This Row],[Valor estimado
(sin impuestos)]]/Tabla5249[[#This Row],[Duración total
(años)]]</f>
        <v>300000</v>
      </c>
    </row>
    <row r="46" spans="1:9" s="8" customFormat="1" ht="36" customHeight="1" x14ac:dyDescent="0.2">
      <c r="A46" s="122">
        <v>13</v>
      </c>
      <c r="B46" s="97" t="s">
        <v>173</v>
      </c>
      <c r="C46" s="98" t="s">
        <v>7</v>
      </c>
      <c r="D46" s="99" t="s">
        <v>128</v>
      </c>
      <c r="E46" s="100" t="s">
        <v>190</v>
      </c>
      <c r="F46" s="97" t="s">
        <v>4</v>
      </c>
      <c r="G46" s="97">
        <v>1</v>
      </c>
      <c r="H46" s="106">
        <v>25000</v>
      </c>
      <c r="I46" s="107">
        <f>+Tabla5249[[#This Row],[Valor estimado
(sin impuestos)]]/Tabla5249[[#This Row],[Duración total
(años)]]</f>
        <v>25000</v>
      </c>
    </row>
    <row r="47" spans="1:9" s="8" customFormat="1" ht="36" customHeight="1" x14ac:dyDescent="0.2">
      <c r="A47" s="122">
        <v>39</v>
      </c>
      <c r="B47" s="97" t="s">
        <v>173</v>
      </c>
      <c r="C47" s="98" t="s">
        <v>31</v>
      </c>
      <c r="D47" s="103" t="s">
        <v>208</v>
      </c>
      <c r="E47" s="104" t="s">
        <v>188</v>
      </c>
      <c r="F47" s="97" t="s">
        <v>4</v>
      </c>
      <c r="G47" s="105">
        <v>5</v>
      </c>
      <c r="H47" s="106">
        <v>450000</v>
      </c>
      <c r="I47" s="111">
        <f>+Tabla5249[[#This Row],[Valor estimado
(sin impuestos)]]/Tabla5249[[#This Row],[Duración total
(años)]]</f>
        <v>90000</v>
      </c>
    </row>
    <row r="48" spans="1:9" s="8" customFormat="1" ht="36" customHeight="1" x14ac:dyDescent="0.2">
      <c r="A48" s="122">
        <v>43</v>
      </c>
      <c r="B48" s="105" t="s">
        <v>173</v>
      </c>
      <c r="C48" s="98" t="s">
        <v>8</v>
      </c>
      <c r="D48" s="103" t="s">
        <v>209</v>
      </c>
      <c r="E48" s="100" t="s">
        <v>190</v>
      </c>
      <c r="F48" s="97" t="s">
        <v>4</v>
      </c>
      <c r="G48" s="105">
        <v>2</v>
      </c>
      <c r="H48" s="106">
        <v>75000</v>
      </c>
      <c r="I48" s="107">
        <f>+Tabla5249[[#This Row],[Valor estimado
(sin impuestos)]]/Tabla5249[[#This Row],[Duración total
(años)]]</f>
        <v>37500</v>
      </c>
    </row>
    <row r="49" spans="1:9" s="8" customFormat="1" ht="36" customHeight="1" x14ac:dyDescent="0.2">
      <c r="A49" s="121"/>
      <c r="B49" s="115" t="s">
        <v>173</v>
      </c>
      <c r="C49" s="116" t="s">
        <v>55</v>
      </c>
      <c r="D49" s="117" t="s">
        <v>210</v>
      </c>
      <c r="E49" s="100" t="s">
        <v>188</v>
      </c>
      <c r="F49" s="115" t="s">
        <v>5</v>
      </c>
      <c r="G49" s="115">
        <v>5</v>
      </c>
      <c r="H49" s="106" t="s">
        <v>139</v>
      </c>
      <c r="I49" s="112" t="s">
        <v>191</v>
      </c>
    </row>
    <row r="50" spans="1:9" s="8" customFormat="1" ht="36" customHeight="1" x14ac:dyDescent="0.2">
      <c r="A50" s="121"/>
      <c r="B50" s="115" t="s">
        <v>173</v>
      </c>
      <c r="C50" s="116" t="s">
        <v>134</v>
      </c>
      <c r="D50" s="117" t="s">
        <v>211</v>
      </c>
      <c r="E50" s="100" t="s">
        <v>190</v>
      </c>
      <c r="F50" s="115" t="s">
        <v>4</v>
      </c>
      <c r="G50" s="115">
        <v>5</v>
      </c>
      <c r="H50" s="118">
        <v>150000</v>
      </c>
      <c r="I50" s="111">
        <f>+Tabla5249[[#This Row],[Valor estimado
(sin impuestos)]]/Tabla5249[[#This Row],[Duración total
(años)]]</f>
        <v>30000</v>
      </c>
    </row>
    <row r="51" spans="1:9" s="8" customFormat="1" ht="36" customHeight="1" x14ac:dyDescent="0.2">
      <c r="A51" s="121"/>
      <c r="B51" s="105" t="s">
        <v>173</v>
      </c>
      <c r="C51" s="114" t="s">
        <v>55</v>
      </c>
      <c r="D51" s="103" t="s">
        <v>212</v>
      </c>
      <c r="E51" s="100" t="s">
        <v>190</v>
      </c>
      <c r="F51" s="105" t="s">
        <v>5</v>
      </c>
      <c r="G51" s="105">
        <v>1</v>
      </c>
      <c r="H51" s="106">
        <v>80000</v>
      </c>
      <c r="I51" s="112">
        <f>+Tabla5249[[#This Row],[Valor estimado
(sin impuestos)]]/Tabla5249[[#This Row],[Duración total
(años)]]</f>
        <v>80000</v>
      </c>
    </row>
    <row r="52" spans="1:9" s="8" customFormat="1" ht="36" customHeight="1" x14ac:dyDescent="0.2">
      <c r="A52" s="122">
        <v>22</v>
      </c>
      <c r="B52" s="97" t="s">
        <v>174</v>
      </c>
      <c r="C52" s="98" t="s">
        <v>179</v>
      </c>
      <c r="D52" s="99" t="s">
        <v>138</v>
      </c>
      <c r="E52" s="100" t="s">
        <v>190</v>
      </c>
      <c r="F52" s="97" t="s">
        <v>4</v>
      </c>
      <c r="G52" s="97">
        <v>4</v>
      </c>
      <c r="H52" s="106" t="s">
        <v>139</v>
      </c>
      <c r="I52" s="107" t="s">
        <v>139</v>
      </c>
    </row>
    <row r="53" spans="1:9" s="8" customFormat="1" ht="36" customHeight="1" x14ac:dyDescent="0.2">
      <c r="A53" s="122">
        <v>41</v>
      </c>
      <c r="B53" s="105" t="s">
        <v>174</v>
      </c>
      <c r="C53" s="98" t="s">
        <v>31</v>
      </c>
      <c r="D53" s="103" t="s">
        <v>157</v>
      </c>
      <c r="E53" s="100" t="s">
        <v>190</v>
      </c>
      <c r="F53" s="97" t="s">
        <v>2</v>
      </c>
      <c r="G53" s="105">
        <v>5</v>
      </c>
      <c r="H53" s="106">
        <v>90000</v>
      </c>
      <c r="I53" s="107">
        <f>+Tabla5249[[#This Row],[Valor estimado
(sin impuestos)]]/Tabla5249[[#This Row],[Duración total
(años)]]</f>
        <v>18000</v>
      </c>
    </row>
    <row r="54" spans="1:9" s="8" customFormat="1" ht="36" customHeight="1" x14ac:dyDescent="0.2">
      <c r="A54" s="122">
        <v>46</v>
      </c>
      <c r="B54" s="105" t="s">
        <v>174</v>
      </c>
      <c r="C54" s="98" t="s">
        <v>31</v>
      </c>
      <c r="D54" s="103" t="s">
        <v>160</v>
      </c>
      <c r="E54" s="100" t="s">
        <v>190</v>
      </c>
      <c r="F54" s="97" t="s">
        <v>4</v>
      </c>
      <c r="G54" s="105">
        <v>1</v>
      </c>
      <c r="H54" s="106">
        <v>30000</v>
      </c>
      <c r="I54" s="111">
        <f>+Tabla5249[[#This Row],[Valor estimado
(sin impuestos)]]/Tabla5249[[#This Row],[Duración total
(años)]]</f>
        <v>30000</v>
      </c>
    </row>
    <row r="55" spans="1:9" s="8" customFormat="1" ht="36" customHeight="1" x14ac:dyDescent="0.2">
      <c r="A55" s="121"/>
      <c r="B55" s="115" t="s">
        <v>174</v>
      </c>
      <c r="C55" s="116" t="s">
        <v>56</v>
      </c>
      <c r="D55" s="117" t="s">
        <v>213</v>
      </c>
      <c r="E55" s="100" t="s">
        <v>190</v>
      </c>
      <c r="F55" s="115" t="s">
        <v>4</v>
      </c>
      <c r="G55" s="115">
        <v>2</v>
      </c>
      <c r="H55" s="118">
        <v>32040</v>
      </c>
      <c r="I55" s="111">
        <f>+Tabla5249[[#This Row],[Valor estimado
(sin impuestos)]]/Tabla5249[[#This Row],[Duración total
(años)]]</f>
        <v>16020</v>
      </c>
    </row>
    <row r="56" spans="1:9" s="8" customFormat="1" ht="36" customHeight="1" x14ac:dyDescent="0.2">
      <c r="A56" s="121"/>
      <c r="B56" s="105" t="s">
        <v>174</v>
      </c>
      <c r="C56" s="114" t="s">
        <v>177</v>
      </c>
      <c r="D56" s="103" t="s">
        <v>214</v>
      </c>
      <c r="E56" s="100" t="s">
        <v>190</v>
      </c>
      <c r="F56" s="97" t="s">
        <v>4</v>
      </c>
      <c r="G56" s="105">
        <v>5</v>
      </c>
      <c r="H56" s="106">
        <f>36000*5</f>
        <v>180000</v>
      </c>
      <c r="I56" s="112">
        <f>+Tabla5249[[#This Row],[Valor estimado
(sin impuestos)]]/Tabla5249[[#This Row],[Duración total
(años)]]</f>
        <v>36000</v>
      </c>
    </row>
    <row r="57" spans="1:9" s="8" customFormat="1" ht="36" customHeight="1" thickBot="1" x14ac:dyDescent="0.25">
      <c r="A57" s="123"/>
      <c r="B57" s="124" t="s">
        <v>174</v>
      </c>
      <c r="C57" s="125" t="s">
        <v>134</v>
      </c>
      <c r="D57" s="126" t="s">
        <v>215</v>
      </c>
      <c r="E57" s="127" t="s">
        <v>188</v>
      </c>
      <c r="F57" s="115" t="s">
        <v>4</v>
      </c>
      <c r="G57" s="124">
        <v>5</v>
      </c>
      <c r="H57" s="128">
        <v>375000</v>
      </c>
      <c r="I57" s="111">
        <f>+Tabla5249[[#This Row],[Valor estimado
(sin impuestos)]]/Tabla5249[[#This Row],[Duración total
(años)]]</f>
        <v>75000</v>
      </c>
    </row>
    <row r="58" spans="1:9" x14ac:dyDescent="0.25">
      <c r="B58" s="129" t="s">
        <v>216</v>
      </c>
    </row>
    <row r="59" spans="1:9" ht="15.75" thickBot="1" x14ac:dyDescent="0.3">
      <c r="B59" s="132">
        <f>COUNTA(Tabla5249[Previsión de publicación])</f>
        <v>44</v>
      </c>
    </row>
    <row r="60" spans="1:9" x14ac:dyDescent="0.25">
      <c r="A60" s="7"/>
    </row>
    <row r="61" spans="1:9" x14ac:dyDescent="0.25">
      <c r="A61" s="7"/>
    </row>
    <row r="62" spans="1:9" x14ac:dyDescent="0.25">
      <c r="A62" s="7"/>
    </row>
    <row r="63" spans="1:9" x14ac:dyDescent="0.25">
      <c r="A63" s="7"/>
    </row>
    <row r="64" spans="1:9" x14ac:dyDescent="0.25">
      <c r="A64" s="7"/>
    </row>
    <row r="65" spans="1:9" x14ac:dyDescent="0.25">
      <c r="A65" s="7"/>
    </row>
    <row r="66" spans="1:9" x14ac:dyDescent="0.25">
      <c r="A66" s="7"/>
    </row>
    <row r="67" spans="1:9" x14ac:dyDescent="0.25">
      <c r="A67" s="7"/>
    </row>
    <row r="68" spans="1:9" x14ac:dyDescent="0.25">
      <c r="A68" s="7"/>
    </row>
    <row r="69" spans="1:9" x14ac:dyDescent="0.25">
      <c r="A69" s="7"/>
    </row>
    <row r="70" spans="1:9" x14ac:dyDescent="0.25">
      <c r="A70" s="7"/>
    </row>
    <row r="71" spans="1:9" x14ac:dyDescent="0.25">
      <c r="A71" s="7"/>
    </row>
    <row r="72" spans="1:9" x14ac:dyDescent="0.25">
      <c r="A72" s="7"/>
    </row>
    <row r="73" spans="1:9" x14ac:dyDescent="0.25">
      <c r="A73" s="7"/>
    </row>
    <row r="74" spans="1:9" x14ac:dyDescent="0.25">
      <c r="A74" s="7"/>
    </row>
    <row r="75" spans="1:9" s="133" customFormat="1" x14ac:dyDescent="0.25">
      <c r="A75" s="7"/>
      <c r="B75" s="62"/>
      <c r="C75" s="11"/>
      <c r="D75" s="9"/>
      <c r="E75" s="7"/>
      <c r="F75" s="7"/>
      <c r="G75" s="9"/>
      <c r="H75" s="130"/>
      <c r="I75" s="131"/>
    </row>
    <row r="76" spans="1:9" s="133" customFormat="1" x14ac:dyDescent="0.25">
      <c r="A76" s="7"/>
      <c r="B76" s="62"/>
      <c r="C76" s="11"/>
      <c r="D76" s="9"/>
      <c r="E76" s="7"/>
      <c r="F76" s="7"/>
      <c r="G76" s="9"/>
      <c r="H76" s="130"/>
      <c r="I76" s="131"/>
    </row>
  </sheetData>
  <sheetProtection formatCells="0" formatColumns="0" formatRows="0" insertColumns="0" insertRows="0" insertHyperlinks="0" deleteColumns="0" deleteRows="0" sort="0" autoFilter="0" pivotTables="0"/>
  <mergeCells count="1">
    <mergeCell ref="A12:I12"/>
  </mergeCells>
  <dataValidations count="4">
    <dataValidation type="list" allowBlank="1" showInputMessage="1" showErrorMessage="1" sqref="F14:F57" xr:uid="{6BD1A26A-7598-4CB1-9777-723E907AD5BF}">
      <formula1>$P$1:$P$7</formula1>
    </dataValidation>
    <dataValidation type="list" allowBlank="1" showInputMessage="1" showErrorMessage="1" sqref="C14:C57" xr:uid="{B0699555-E8C6-41A9-A25C-BF3C055EC985}">
      <formula1>$O$1:$O$12</formula1>
    </dataValidation>
    <dataValidation allowBlank="1" showInputMessage="1" promptTitle="Descripción de la licitación" prompt="_x000a_Resumir brevemente el objeto de la contratación." sqref="D14:E57" xr:uid="{15ED505E-7EAE-465A-8FD6-95E0F4E76D2F}"/>
    <dataValidation type="list" allowBlank="1" showInputMessage="1" showErrorMessage="1" sqref="B14:B57" xr:uid="{31496307-6050-46DF-96C6-CC4DF1DE8C1D}">
      <formula1>$N$1:$N$4</formula1>
    </dataValidation>
  </dataValidations>
  <pageMargins left="0.70866141732283472" right="0.70866141732283472" top="0.74803149606299213" bottom="0.74803149606299213" header="0.31496062992125984" footer="0.31496062992125984"/>
  <pageSetup paperSize="8" scale="74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61"/>
  <sheetViews>
    <sheetView showGridLines="0" zoomScale="85" zoomScaleNormal="85" workbookViewId="0">
      <selection activeCell="G12" sqref="G12"/>
    </sheetView>
  </sheetViews>
  <sheetFormatPr baseColWidth="10" defaultColWidth="9.140625" defaultRowHeight="15" x14ac:dyDescent="0.25"/>
  <cols>
    <col min="1" max="1" width="3.5703125" style="7" customWidth="1"/>
    <col min="2" max="2" width="14.7109375" style="62" customWidth="1"/>
    <col min="3" max="3" width="25.7109375" style="9" customWidth="1"/>
    <col min="4" max="4" width="87.7109375" style="11" customWidth="1"/>
    <col min="5" max="5" width="20.28515625" style="9" customWidth="1"/>
    <col min="6" max="6" width="14.7109375" style="7" customWidth="1"/>
    <col min="7" max="7" width="16.7109375" style="9" customWidth="1"/>
    <col min="8" max="16384" width="9.140625" style="7"/>
  </cols>
  <sheetData>
    <row r="1" spans="2:7" s="4" customFormat="1" x14ac:dyDescent="0.25">
      <c r="B1" s="60"/>
      <c r="C1" s="3"/>
      <c r="D1" s="11"/>
      <c r="E1" s="3"/>
      <c r="F1" s="3"/>
      <c r="G1" s="3"/>
    </row>
    <row r="2" spans="2:7" s="4" customFormat="1" x14ac:dyDescent="0.25">
      <c r="B2" s="60"/>
      <c r="C2" s="3"/>
      <c r="D2" s="11"/>
      <c r="E2" s="3"/>
      <c r="F2" s="3"/>
      <c r="G2" s="3"/>
    </row>
    <row r="3" spans="2:7" s="4" customFormat="1" x14ac:dyDescent="0.25">
      <c r="B3" s="61"/>
      <c r="C3" s="5"/>
      <c r="D3" s="11"/>
      <c r="E3" s="3"/>
      <c r="F3" s="3"/>
      <c r="G3" s="3"/>
    </row>
    <row r="4" spans="2:7" s="6" customFormat="1" x14ac:dyDescent="0.25">
      <c r="B4" s="61"/>
      <c r="C4" s="5"/>
      <c r="D4" s="11"/>
      <c r="E4" s="3"/>
      <c r="F4" s="5"/>
      <c r="G4" s="5"/>
    </row>
    <row r="5" spans="2:7" s="6" customFormat="1" ht="15.75" thickBot="1" x14ac:dyDescent="0.3">
      <c r="B5" s="61"/>
      <c r="C5" s="5"/>
      <c r="D5" s="11"/>
      <c r="E5" s="3"/>
      <c r="F5" s="5"/>
      <c r="G5" s="5"/>
    </row>
    <row r="6" spans="2:7" s="4" customFormat="1" ht="21" customHeight="1" thickBot="1" x14ac:dyDescent="0.3">
      <c r="B6" s="134" t="s">
        <v>113</v>
      </c>
      <c r="C6" s="135"/>
      <c r="D6" s="135"/>
      <c r="E6" s="135"/>
      <c r="F6" s="135"/>
      <c r="G6" s="136"/>
    </row>
    <row r="7" spans="2:7" ht="83.25" customHeight="1" thickBot="1" x14ac:dyDescent="0.3">
      <c r="B7" s="81" t="s">
        <v>169</v>
      </c>
      <c r="C7" s="82" t="s">
        <v>0</v>
      </c>
      <c r="D7" s="83" t="s">
        <v>9</v>
      </c>
      <c r="E7" s="82" t="s">
        <v>1</v>
      </c>
      <c r="F7" s="82" t="s">
        <v>11</v>
      </c>
      <c r="G7" s="84" t="s">
        <v>10</v>
      </c>
    </row>
    <row r="8" spans="2:7" s="10" customFormat="1" ht="36" customHeight="1" x14ac:dyDescent="0.2">
      <c r="B8" s="69" t="s">
        <v>13</v>
      </c>
      <c r="C8" s="85" t="s">
        <v>55</v>
      </c>
      <c r="D8" s="64" t="s">
        <v>114</v>
      </c>
      <c r="E8" s="63" t="s">
        <v>4</v>
      </c>
      <c r="F8" s="63">
        <v>5</v>
      </c>
      <c r="G8" s="76">
        <v>2347421.98</v>
      </c>
    </row>
    <row r="9" spans="2:7" s="10" customFormat="1" ht="36" customHeight="1" x14ac:dyDescent="0.2">
      <c r="B9" s="70" t="s">
        <v>13</v>
      </c>
      <c r="C9" s="45" t="s">
        <v>12</v>
      </c>
      <c r="D9" s="46" t="s">
        <v>115</v>
      </c>
      <c r="E9" s="65" t="s">
        <v>2</v>
      </c>
      <c r="F9" s="65">
        <v>1</v>
      </c>
      <c r="G9" s="77">
        <v>5650000</v>
      </c>
    </row>
    <row r="10" spans="2:7" s="10" customFormat="1" ht="36" customHeight="1" x14ac:dyDescent="0.2">
      <c r="B10" s="71" t="s">
        <v>13</v>
      </c>
      <c r="C10" s="53" t="s">
        <v>56</v>
      </c>
      <c r="D10" s="42" t="s">
        <v>116</v>
      </c>
      <c r="E10" s="66" t="s">
        <v>4</v>
      </c>
      <c r="F10" s="67">
        <v>4</v>
      </c>
      <c r="G10" s="78">
        <v>80000</v>
      </c>
    </row>
    <row r="11" spans="2:7" s="8" customFormat="1" ht="36" customHeight="1" x14ac:dyDescent="0.2">
      <c r="B11" s="72" t="s">
        <v>13</v>
      </c>
      <c r="C11" s="49" t="s">
        <v>12</v>
      </c>
      <c r="D11" s="38" t="s">
        <v>117</v>
      </c>
      <c r="E11" s="68" t="s">
        <v>2</v>
      </c>
      <c r="F11" s="68">
        <v>1</v>
      </c>
      <c r="G11" s="77">
        <v>300000</v>
      </c>
    </row>
    <row r="12" spans="2:7" s="10" customFormat="1" ht="36" customHeight="1" x14ac:dyDescent="0.2">
      <c r="B12" s="73" t="s">
        <v>13</v>
      </c>
      <c r="C12" s="48" t="s">
        <v>55</v>
      </c>
      <c r="D12" s="42" t="s">
        <v>118</v>
      </c>
      <c r="E12" s="67" t="s">
        <v>4</v>
      </c>
      <c r="F12" s="67">
        <v>1</v>
      </c>
      <c r="G12" s="78">
        <v>234000</v>
      </c>
    </row>
    <row r="13" spans="2:7" s="10" customFormat="1" ht="36" customHeight="1" x14ac:dyDescent="0.2">
      <c r="B13" s="72" t="s">
        <v>13</v>
      </c>
      <c r="C13" s="49" t="s">
        <v>119</v>
      </c>
      <c r="D13" s="38" t="s">
        <v>120</v>
      </c>
      <c r="E13" s="68" t="s">
        <v>4</v>
      </c>
      <c r="F13" s="68">
        <v>5</v>
      </c>
      <c r="G13" s="77">
        <v>42500</v>
      </c>
    </row>
    <row r="14" spans="2:7" s="8" customFormat="1" ht="36" customHeight="1" x14ac:dyDescent="0.2">
      <c r="B14" s="71" t="s">
        <v>13</v>
      </c>
      <c r="C14" s="53" t="s">
        <v>56</v>
      </c>
      <c r="D14" s="52" t="s">
        <v>121</v>
      </c>
      <c r="E14" s="66" t="s">
        <v>4</v>
      </c>
      <c r="F14" s="66">
        <v>4</v>
      </c>
      <c r="G14" s="79">
        <v>94000</v>
      </c>
    </row>
    <row r="15" spans="2:7" s="10" customFormat="1" ht="36" customHeight="1" x14ac:dyDescent="0.2">
      <c r="B15" s="70" t="s">
        <v>13</v>
      </c>
      <c r="C15" s="45" t="s">
        <v>31</v>
      </c>
      <c r="D15" s="38" t="s">
        <v>122</v>
      </c>
      <c r="E15" s="65" t="s">
        <v>4</v>
      </c>
      <c r="F15" s="68">
        <v>5</v>
      </c>
      <c r="G15" s="77">
        <v>172700</v>
      </c>
    </row>
    <row r="16" spans="2:7" s="8" customFormat="1" ht="36" customHeight="1" x14ac:dyDescent="0.2">
      <c r="B16" s="71" t="s">
        <v>13</v>
      </c>
      <c r="C16" s="53" t="s">
        <v>56</v>
      </c>
      <c r="D16" s="52" t="s">
        <v>123</v>
      </c>
      <c r="E16" s="66" t="s">
        <v>4</v>
      </c>
      <c r="F16" s="66">
        <v>3</v>
      </c>
      <c r="G16" s="79">
        <v>180000</v>
      </c>
    </row>
    <row r="17" spans="2:7" s="10" customFormat="1" ht="36" customHeight="1" x14ac:dyDescent="0.2">
      <c r="B17" s="70" t="s">
        <v>13</v>
      </c>
      <c r="C17" s="45" t="s">
        <v>56</v>
      </c>
      <c r="D17" s="46" t="s">
        <v>125</v>
      </c>
      <c r="E17" s="65" t="s">
        <v>4</v>
      </c>
      <c r="F17" s="65">
        <v>5</v>
      </c>
      <c r="G17" s="80">
        <v>461046</v>
      </c>
    </row>
    <row r="18" spans="2:7" s="8" customFormat="1" ht="36" customHeight="1" x14ac:dyDescent="0.2">
      <c r="B18" s="71" t="s">
        <v>13</v>
      </c>
      <c r="C18" s="53" t="s">
        <v>56</v>
      </c>
      <c r="D18" s="42" t="s">
        <v>126</v>
      </c>
      <c r="E18" s="66" t="s">
        <v>4</v>
      </c>
      <c r="F18" s="67">
        <v>5</v>
      </c>
      <c r="G18" s="78">
        <v>150000</v>
      </c>
    </row>
    <row r="19" spans="2:7" s="8" customFormat="1" ht="36" customHeight="1" x14ac:dyDescent="0.2">
      <c r="B19" s="74" t="s">
        <v>13</v>
      </c>
      <c r="C19" s="49" t="s">
        <v>56</v>
      </c>
      <c r="D19" s="38" t="s">
        <v>127</v>
      </c>
      <c r="E19" s="68" t="s">
        <v>4</v>
      </c>
      <c r="F19" s="68">
        <v>4</v>
      </c>
      <c r="G19" s="77">
        <v>130000</v>
      </c>
    </row>
    <row r="20" spans="2:7" s="10" customFormat="1" ht="36" customHeight="1" x14ac:dyDescent="0.2">
      <c r="B20" s="71" t="s">
        <v>52</v>
      </c>
      <c r="C20" s="53" t="s">
        <v>7</v>
      </c>
      <c r="D20" s="52" t="s">
        <v>128</v>
      </c>
      <c r="E20" s="66" t="s">
        <v>4</v>
      </c>
      <c r="F20" s="66">
        <v>1</v>
      </c>
      <c r="G20" s="79">
        <v>25000</v>
      </c>
    </row>
    <row r="21" spans="2:7" s="8" customFormat="1" ht="36" customHeight="1" x14ac:dyDescent="0.2">
      <c r="B21" s="70" t="s">
        <v>52</v>
      </c>
      <c r="C21" s="45" t="s">
        <v>55</v>
      </c>
      <c r="D21" s="46" t="s">
        <v>129</v>
      </c>
      <c r="E21" s="65" t="s">
        <v>3</v>
      </c>
      <c r="F21" s="65">
        <v>5</v>
      </c>
      <c r="G21" s="80">
        <v>30000000</v>
      </c>
    </row>
    <row r="22" spans="2:7" s="10" customFormat="1" ht="36" customHeight="1" x14ac:dyDescent="0.2">
      <c r="B22" s="71" t="s">
        <v>52</v>
      </c>
      <c r="C22" s="53" t="s">
        <v>12</v>
      </c>
      <c r="D22" s="42" t="s">
        <v>130</v>
      </c>
      <c r="E22" s="66" t="s">
        <v>4</v>
      </c>
      <c r="F22" s="67">
        <v>5</v>
      </c>
      <c r="G22" s="78">
        <v>7500000</v>
      </c>
    </row>
    <row r="23" spans="2:7" s="8" customFormat="1" ht="36" customHeight="1" x14ac:dyDescent="0.2">
      <c r="B23" s="70" t="s">
        <v>52</v>
      </c>
      <c r="C23" s="45" t="s">
        <v>12</v>
      </c>
      <c r="D23" s="46" t="s">
        <v>131</v>
      </c>
      <c r="E23" s="65" t="s">
        <v>4</v>
      </c>
      <c r="F23" s="65">
        <v>5</v>
      </c>
      <c r="G23" s="77">
        <v>5000000</v>
      </c>
    </row>
    <row r="24" spans="2:7" s="10" customFormat="1" ht="36" customHeight="1" x14ac:dyDescent="0.2">
      <c r="B24" s="71" t="s">
        <v>52</v>
      </c>
      <c r="C24" s="53" t="s">
        <v>56</v>
      </c>
      <c r="D24" s="42" t="s">
        <v>86</v>
      </c>
      <c r="E24" s="66" t="s">
        <v>4</v>
      </c>
      <c r="F24" s="67">
        <v>5</v>
      </c>
      <c r="G24" s="78">
        <v>90000</v>
      </c>
    </row>
    <row r="25" spans="2:7" s="8" customFormat="1" ht="36" customHeight="1" x14ac:dyDescent="0.2">
      <c r="B25" s="70" t="s">
        <v>52</v>
      </c>
      <c r="C25" s="45" t="s">
        <v>7</v>
      </c>
      <c r="D25" s="46" t="s">
        <v>132</v>
      </c>
      <c r="E25" s="65" t="s">
        <v>4</v>
      </c>
      <c r="F25" s="65">
        <v>5</v>
      </c>
      <c r="G25" s="80">
        <v>470000</v>
      </c>
    </row>
    <row r="26" spans="2:7" s="10" customFormat="1" ht="36" customHeight="1" x14ac:dyDescent="0.2">
      <c r="B26" s="71" t="s">
        <v>52</v>
      </c>
      <c r="C26" s="53" t="s">
        <v>12</v>
      </c>
      <c r="D26" s="42" t="s">
        <v>133</v>
      </c>
      <c r="E26" s="66" t="s">
        <v>4</v>
      </c>
      <c r="F26" s="67">
        <v>2</v>
      </c>
      <c r="G26" s="78">
        <v>300000</v>
      </c>
    </row>
    <row r="27" spans="2:7" s="8" customFormat="1" ht="36" customHeight="1" x14ac:dyDescent="0.2">
      <c r="B27" s="74" t="s">
        <v>52</v>
      </c>
      <c r="C27" s="49" t="s">
        <v>12</v>
      </c>
      <c r="D27" s="38" t="s">
        <v>135</v>
      </c>
      <c r="E27" s="68" t="s">
        <v>4</v>
      </c>
      <c r="F27" s="68">
        <v>5</v>
      </c>
      <c r="G27" s="77">
        <v>100000</v>
      </c>
    </row>
    <row r="28" spans="2:7" s="10" customFormat="1" ht="36" customHeight="1" x14ac:dyDescent="0.2">
      <c r="B28" s="71" t="s">
        <v>52</v>
      </c>
      <c r="C28" s="53" t="s">
        <v>136</v>
      </c>
      <c r="D28" s="42" t="s">
        <v>137</v>
      </c>
      <c r="E28" s="66" t="s">
        <v>4</v>
      </c>
      <c r="F28" s="67">
        <v>4</v>
      </c>
      <c r="G28" s="78">
        <v>60000</v>
      </c>
    </row>
    <row r="29" spans="2:7" s="8" customFormat="1" ht="36" customHeight="1" x14ac:dyDescent="0.2">
      <c r="B29" s="70" t="s">
        <v>52</v>
      </c>
      <c r="C29" s="45" t="s">
        <v>136</v>
      </c>
      <c r="D29" s="46" t="s">
        <v>138</v>
      </c>
      <c r="E29" s="65" t="s">
        <v>4</v>
      </c>
      <c r="F29" s="65">
        <v>4</v>
      </c>
      <c r="G29" s="80" t="s">
        <v>139</v>
      </c>
    </row>
    <row r="30" spans="2:7" s="10" customFormat="1" ht="36" customHeight="1" x14ac:dyDescent="0.2">
      <c r="B30" s="71" t="s">
        <v>52</v>
      </c>
      <c r="C30" s="53" t="s">
        <v>8</v>
      </c>
      <c r="D30" s="52" t="s">
        <v>140</v>
      </c>
      <c r="E30" s="66" t="s">
        <v>4</v>
      </c>
      <c r="F30" s="66">
        <v>5</v>
      </c>
      <c r="G30" s="79">
        <v>150000</v>
      </c>
    </row>
    <row r="31" spans="2:7" s="8" customFormat="1" ht="36" customHeight="1" x14ac:dyDescent="0.2">
      <c r="B31" s="70" t="s">
        <v>52</v>
      </c>
      <c r="C31" s="45" t="s">
        <v>41</v>
      </c>
      <c r="D31" s="38" t="s">
        <v>141</v>
      </c>
      <c r="E31" s="65" t="s">
        <v>4</v>
      </c>
      <c r="F31" s="68">
        <v>5</v>
      </c>
      <c r="G31" s="77">
        <v>200000</v>
      </c>
    </row>
    <row r="32" spans="2:7" s="10" customFormat="1" ht="36" customHeight="1" x14ac:dyDescent="0.2">
      <c r="B32" s="71" t="s">
        <v>52</v>
      </c>
      <c r="C32" s="53" t="s">
        <v>31</v>
      </c>
      <c r="D32" s="52" t="s">
        <v>142</v>
      </c>
      <c r="E32" s="66" t="s">
        <v>4</v>
      </c>
      <c r="F32" s="66">
        <v>3</v>
      </c>
      <c r="G32" s="79">
        <v>27000</v>
      </c>
    </row>
    <row r="33" spans="2:7" s="8" customFormat="1" ht="36" customHeight="1" x14ac:dyDescent="0.2">
      <c r="B33" s="70" t="s">
        <v>52</v>
      </c>
      <c r="C33" s="45" t="s">
        <v>56</v>
      </c>
      <c r="D33" s="38" t="s">
        <v>143</v>
      </c>
      <c r="E33" s="65" t="s">
        <v>4</v>
      </c>
      <c r="F33" s="68">
        <v>3</v>
      </c>
      <c r="G33" s="77">
        <v>37500</v>
      </c>
    </row>
    <row r="34" spans="2:7" s="10" customFormat="1" ht="36" customHeight="1" x14ac:dyDescent="0.2">
      <c r="B34" s="71" t="s">
        <v>52</v>
      </c>
      <c r="C34" s="53" t="s">
        <v>134</v>
      </c>
      <c r="D34" s="52" t="s">
        <v>144</v>
      </c>
      <c r="E34" s="66" t="s">
        <v>3</v>
      </c>
      <c r="F34" s="66">
        <v>5</v>
      </c>
      <c r="G34" s="79">
        <v>10500000</v>
      </c>
    </row>
    <row r="35" spans="2:7" s="8" customFormat="1" ht="36" customHeight="1" x14ac:dyDescent="0.2">
      <c r="B35" s="74" t="s">
        <v>52</v>
      </c>
      <c r="C35" s="49" t="s">
        <v>7</v>
      </c>
      <c r="D35" s="38" t="s">
        <v>145</v>
      </c>
      <c r="E35" s="68" t="s">
        <v>2</v>
      </c>
      <c r="F35" s="68">
        <v>5</v>
      </c>
      <c r="G35" s="77">
        <v>630000</v>
      </c>
    </row>
    <row r="36" spans="2:7" s="10" customFormat="1" ht="36" customHeight="1" x14ac:dyDescent="0.2">
      <c r="B36" s="71" t="s">
        <v>52</v>
      </c>
      <c r="C36" s="53" t="s">
        <v>56</v>
      </c>
      <c r="D36" s="42" t="s">
        <v>146</v>
      </c>
      <c r="E36" s="66" t="s">
        <v>4</v>
      </c>
      <c r="F36" s="67">
        <v>4</v>
      </c>
      <c r="G36" s="78">
        <v>46872</v>
      </c>
    </row>
    <row r="37" spans="2:7" s="8" customFormat="1" ht="36" customHeight="1" x14ac:dyDescent="0.2">
      <c r="B37" s="74" t="s">
        <v>52</v>
      </c>
      <c r="C37" s="49" t="s">
        <v>8</v>
      </c>
      <c r="D37" s="38" t="s">
        <v>147</v>
      </c>
      <c r="E37" s="68" t="s">
        <v>4</v>
      </c>
      <c r="F37" s="68">
        <v>4</v>
      </c>
      <c r="G37" s="77">
        <v>460000</v>
      </c>
    </row>
    <row r="38" spans="2:7" s="10" customFormat="1" ht="36" customHeight="1" x14ac:dyDescent="0.2">
      <c r="B38" s="71" t="s">
        <v>53</v>
      </c>
      <c r="C38" s="53" t="s">
        <v>12</v>
      </c>
      <c r="D38" s="52" t="s">
        <v>148</v>
      </c>
      <c r="E38" s="66" t="s">
        <v>2</v>
      </c>
      <c r="F38" s="66">
        <v>1</v>
      </c>
      <c r="G38" s="79">
        <v>100000</v>
      </c>
    </row>
    <row r="39" spans="2:7" s="8" customFormat="1" ht="36" customHeight="1" x14ac:dyDescent="0.2">
      <c r="B39" s="70" t="s">
        <v>53</v>
      </c>
      <c r="C39" s="45" t="s">
        <v>55</v>
      </c>
      <c r="D39" s="38" t="s">
        <v>149</v>
      </c>
      <c r="E39" s="65" t="s">
        <v>2</v>
      </c>
      <c r="F39" s="68">
        <v>1</v>
      </c>
      <c r="G39" s="77">
        <v>120000</v>
      </c>
    </row>
    <row r="40" spans="2:7" s="10" customFormat="1" ht="36" customHeight="1" x14ac:dyDescent="0.2">
      <c r="B40" s="71" t="s">
        <v>53</v>
      </c>
      <c r="C40" s="53" t="s">
        <v>134</v>
      </c>
      <c r="D40" s="42" t="s">
        <v>150</v>
      </c>
      <c r="E40" s="66" t="s">
        <v>4</v>
      </c>
      <c r="F40" s="67">
        <v>5</v>
      </c>
      <c r="G40" s="78">
        <v>1500000</v>
      </c>
    </row>
    <row r="41" spans="2:7" s="8" customFormat="1" ht="36" customHeight="1" x14ac:dyDescent="0.2">
      <c r="B41" s="70" t="s">
        <v>53</v>
      </c>
      <c r="C41" s="45" t="s">
        <v>134</v>
      </c>
      <c r="D41" s="46" t="s">
        <v>151</v>
      </c>
      <c r="E41" s="65" t="s">
        <v>4</v>
      </c>
      <c r="F41" s="65">
        <v>5</v>
      </c>
      <c r="G41" s="80">
        <v>35000</v>
      </c>
    </row>
    <row r="42" spans="2:7" s="10" customFormat="1" ht="36" customHeight="1" x14ac:dyDescent="0.2">
      <c r="B42" s="71" t="s">
        <v>53</v>
      </c>
      <c r="C42" s="53" t="s">
        <v>55</v>
      </c>
      <c r="D42" s="52" t="s">
        <v>152</v>
      </c>
      <c r="E42" s="66" t="s">
        <v>5</v>
      </c>
      <c r="F42" s="66">
        <v>1</v>
      </c>
      <c r="G42" s="79">
        <v>790000</v>
      </c>
    </row>
    <row r="43" spans="2:7" s="8" customFormat="1" ht="36" customHeight="1" x14ac:dyDescent="0.2">
      <c r="B43" s="74" t="s">
        <v>53</v>
      </c>
      <c r="C43" s="49" t="s">
        <v>6</v>
      </c>
      <c r="D43" s="38" t="s">
        <v>88</v>
      </c>
      <c r="E43" s="68" t="s">
        <v>4</v>
      </c>
      <c r="F43" s="68">
        <v>5</v>
      </c>
      <c r="G43" s="77">
        <v>350000</v>
      </c>
    </row>
    <row r="44" spans="2:7" s="10" customFormat="1" ht="36" customHeight="1" x14ac:dyDescent="0.2">
      <c r="B44" s="71" t="s">
        <v>53</v>
      </c>
      <c r="C44" s="53" t="s">
        <v>31</v>
      </c>
      <c r="D44" s="42" t="s">
        <v>153</v>
      </c>
      <c r="E44" s="66" t="s">
        <v>3</v>
      </c>
      <c r="F44" s="67">
        <v>2</v>
      </c>
      <c r="G44" s="78">
        <v>30000</v>
      </c>
    </row>
    <row r="45" spans="2:7" s="8" customFormat="1" ht="36" customHeight="1" x14ac:dyDescent="0.2">
      <c r="B45" s="70" t="s">
        <v>53</v>
      </c>
      <c r="C45" s="45" t="s">
        <v>31</v>
      </c>
      <c r="D45" s="46" t="s">
        <v>154</v>
      </c>
      <c r="E45" s="65" t="s">
        <v>4</v>
      </c>
      <c r="F45" s="65">
        <v>3</v>
      </c>
      <c r="G45" s="80">
        <v>72000</v>
      </c>
    </row>
    <row r="46" spans="2:7" s="8" customFormat="1" ht="36" customHeight="1" x14ac:dyDescent="0.2">
      <c r="B46" s="71" t="s">
        <v>53</v>
      </c>
      <c r="C46" s="53" t="s">
        <v>31</v>
      </c>
      <c r="D46" s="42" t="s">
        <v>155</v>
      </c>
      <c r="E46" s="66" t="s">
        <v>4</v>
      </c>
      <c r="F46" s="67">
        <v>5</v>
      </c>
      <c r="G46" s="78">
        <v>535000</v>
      </c>
    </row>
    <row r="47" spans="2:7" s="8" customFormat="1" ht="36" customHeight="1" x14ac:dyDescent="0.2">
      <c r="B47" s="70" t="s">
        <v>53</v>
      </c>
      <c r="C47" s="45" t="s">
        <v>31</v>
      </c>
      <c r="D47" s="46" t="s">
        <v>156</v>
      </c>
      <c r="E47" s="65" t="s">
        <v>4</v>
      </c>
      <c r="F47" s="65">
        <v>5</v>
      </c>
      <c r="G47" s="80">
        <v>450000</v>
      </c>
    </row>
    <row r="48" spans="2:7" s="8" customFormat="1" ht="36" customHeight="1" x14ac:dyDescent="0.2">
      <c r="B48" s="75" t="s">
        <v>53</v>
      </c>
      <c r="C48" s="48" t="s">
        <v>31</v>
      </c>
      <c r="D48" s="42" t="s">
        <v>157</v>
      </c>
      <c r="E48" s="67" t="s">
        <v>2</v>
      </c>
      <c r="F48" s="67">
        <v>5</v>
      </c>
      <c r="G48" s="78">
        <v>90000</v>
      </c>
    </row>
    <row r="49" spans="2:7" s="8" customFormat="1" ht="36" customHeight="1" x14ac:dyDescent="0.2">
      <c r="B49" s="74" t="s">
        <v>53</v>
      </c>
      <c r="C49" s="49" t="s">
        <v>31</v>
      </c>
      <c r="D49" s="38" t="s">
        <v>158</v>
      </c>
      <c r="E49" s="68" t="s">
        <v>4</v>
      </c>
      <c r="F49" s="68">
        <v>3</v>
      </c>
      <c r="G49" s="77">
        <v>180000</v>
      </c>
    </row>
    <row r="50" spans="2:7" s="8" customFormat="1" ht="36" customHeight="1" x14ac:dyDescent="0.2">
      <c r="B50" s="75" t="s">
        <v>53</v>
      </c>
      <c r="C50" s="48" t="s">
        <v>8</v>
      </c>
      <c r="D50" s="42" t="s">
        <v>87</v>
      </c>
      <c r="E50" s="67" t="s">
        <v>4</v>
      </c>
      <c r="F50" s="67">
        <v>2</v>
      </c>
      <c r="G50" s="78">
        <v>75000</v>
      </c>
    </row>
    <row r="51" spans="2:7" s="8" customFormat="1" ht="36" customHeight="1" x14ac:dyDescent="0.2">
      <c r="B51" s="70" t="s">
        <v>53</v>
      </c>
      <c r="C51" s="45" t="s">
        <v>8</v>
      </c>
      <c r="D51" s="38" t="s">
        <v>80</v>
      </c>
      <c r="E51" s="65" t="s">
        <v>4</v>
      </c>
      <c r="F51" s="68">
        <v>5</v>
      </c>
      <c r="G51" s="77">
        <v>161000</v>
      </c>
    </row>
    <row r="52" spans="2:7" s="8" customFormat="1" ht="36" customHeight="1" x14ac:dyDescent="0.2">
      <c r="B52" s="71" t="s">
        <v>54</v>
      </c>
      <c r="C52" s="53" t="s">
        <v>55</v>
      </c>
      <c r="D52" s="52" t="s">
        <v>159</v>
      </c>
      <c r="E52" s="66" t="s">
        <v>5</v>
      </c>
      <c r="F52" s="66">
        <v>1</v>
      </c>
      <c r="G52" s="79">
        <v>127000</v>
      </c>
    </row>
    <row r="53" spans="2:7" s="8" customFormat="1" ht="36" customHeight="1" x14ac:dyDescent="0.2">
      <c r="B53" s="74" t="s">
        <v>54</v>
      </c>
      <c r="C53" s="49" t="s">
        <v>31</v>
      </c>
      <c r="D53" s="38" t="s">
        <v>160</v>
      </c>
      <c r="E53" s="68" t="s">
        <v>4</v>
      </c>
      <c r="F53" s="68">
        <v>1</v>
      </c>
      <c r="G53" s="77">
        <v>30000</v>
      </c>
    </row>
    <row r="54" spans="2:7" s="8" customFormat="1" ht="36" customHeight="1" x14ac:dyDescent="0.2">
      <c r="B54" s="71" t="s">
        <v>54</v>
      </c>
      <c r="C54" s="53" t="s">
        <v>55</v>
      </c>
      <c r="D54" s="42" t="s">
        <v>161</v>
      </c>
      <c r="E54" s="66" t="s">
        <v>4</v>
      </c>
      <c r="F54" s="67">
        <v>5</v>
      </c>
      <c r="G54" s="78">
        <v>1500000</v>
      </c>
    </row>
    <row r="55" spans="2:7" s="8" customFormat="1" ht="36" customHeight="1" x14ac:dyDescent="0.2">
      <c r="B55" s="70" t="s">
        <v>54</v>
      </c>
      <c r="C55" s="45" t="s">
        <v>134</v>
      </c>
      <c r="D55" s="38" t="s">
        <v>162</v>
      </c>
      <c r="E55" s="65" t="s">
        <v>3</v>
      </c>
      <c r="F55" s="68">
        <v>5</v>
      </c>
      <c r="G55" s="77">
        <v>3000000</v>
      </c>
    </row>
    <row r="56" spans="2:7" s="8" customFormat="1" ht="36" customHeight="1" x14ac:dyDescent="0.2">
      <c r="B56" s="75" t="s">
        <v>54</v>
      </c>
      <c r="C56" s="48" t="s">
        <v>31</v>
      </c>
      <c r="D56" s="42" t="s">
        <v>163</v>
      </c>
      <c r="E56" s="67" t="s">
        <v>4</v>
      </c>
      <c r="F56" s="67">
        <v>4</v>
      </c>
      <c r="G56" s="78">
        <v>80000</v>
      </c>
    </row>
    <row r="57" spans="2:7" s="8" customFormat="1" ht="36" customHeight="1" x14ac:dyDescent="0.2">
      <c r="B57" s="74" t="s">
        <v>54</v>
      </c>
      <c r="C57" s="49" t="s">
        <v>55</v>
      </c>
      <c r="D57" s="38" t="s">
        <v>164</v>
      </c>
      <c r="E57" s="68" t="s">
        <v>5</v>
      </c>
      <c r="F57" s="68">
        <v>1</v>
      </c>
      <c r="G57" s="77">
        <v>247000</v>
      </c>
    </row>
    <row r="58" spans="2:7" s="8" customFormat="1" ht="36" customHeight="1" x14ac:dyDescent="0.2">
      <c r="B58" s="73" t="s">
        <v>54</v>
      </c>
      <c r="C58" s="48" t="s">
        <v>124</v>
      </c>
      <c r="D58" s="42" t="s">
        <v>165</v>
      </c>
      <c r="E58" s="67" t="s">
        <v>4</v>
      </c>
      <c r="F58" s="67">
        <v>4</v>
      </c>
      <c r="G58" s="78">
        <v>200000</v>
      </c>
    </row>
    <row r="59" spans="2:7" s="8" customFormat="1" ht="36" customHeight="1" x14ac:dyDescent="0.2">
      <c r="B59" s="74" t="s">
        <v>54</v>
      </c>
      <c r="C59" s="49" t="s">
        <v>8</v>
      </c>
      <c r="D59" s="38" t="s">
        <v>166</v>
      </c>
      <c r="E59" s="68" t="s">
        <v>4</v>
      </c>
      <c r="F59" s="68">
        <v>5</v>
      </c>
      <c r="G59" s="77">
        <v>800000</v>
      </c>
    </row>
    <row r="60" spans="2:7" s="8" customFormat="1" ht="36" customHeight="1" x14ac:dyDescent="0.2">
      <c r="B60" s="73" t="s">
        <v>54</v>
      </c>
      <c r="C60" s="48" t="s">
        <v>41</v>
      </c>
      <c r="D60" s="42" t="s">
        <v>167</v>
      </c>
      <c r="E60" s="67" t="s">
        <v>4</v>
      </c>
      <c r="F60" s="67">
        <v>5</v>
      </c>
      <c r="G60" s="78">
        <v>60000</v>
      </c>
    </row>
    <row r="61" spans="2:7" s="10" customFormat="1" ht="36" customHeight="1" x14ac:dyDescent="0.2">
      <c r="B61" s="74" t="s">
        <v>54</v>
      </c>
      <c r="C61" s="49" t="s">
        <v>8</v>
      </c>
      <c r="D61" s="38" t="s">
        <v>168</v>
      </c>
      <c r="E61" s="68" t="s">
        <v>3</v>
      </c>
      <c r="F61" s="68">
        <v>5</v>
      </c>
      <c r="G61" s="77">
        <v>145000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6:G6"/>
  </mergeCells>
  <dataValidations count="1">
    <dataValidation allowBlank="1" showInputMessage="1" promptTitle="Descripción de la licitación" prompt="_x000a_Resumir brevemente el objeto de la contratación." sqref="D8:D6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8" fitToHeight="0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58"/>
  <sheetViews>
    <sheetView showGridLines="0" zoomScale="85" zoomScaleNormal="85" zoomScaleSheetLayoutView="80" workbookViewId="0">
      <selection activeCell="E8" sqref="E8"/>
    </sheetView>
  </sheetViews>
  <sheetFormatPr baseColWidth="10" defaultColWidth="9.140625" defaultRowHeight="15" x14ac:dyDescent="0.25"/>
  <cols>
    <col min="1" max="1" width="3.5703125" style="7" customWidth="1"/>
    <col min="2" max="2" width="14.7109375" style="9" customWidth="1"/>
    <col min="3" max="3" width="25.7109375" style="7" customWidth="1"/>
    <col min="4" max="4" width="87.7109375" style="12" customWidth="1"/>
    <col min="5" max="5" width="17.7109375" style="7" customWidth="1"/>
    <col min="6" max="6" width="14.7109375" style="7" customWidth="1"/>
    <col min="7" max="7" width="15.7109375" style="7" customWidth="1"/>
    <col min="8" max="8" width="9.140625" style="7" customWidth="1"/>
    <col min="9" max="13" width="9.140625" style="7"/>
    <col min="14" max="14" width="16.85546875" style="7" bestFit="1" customWidth="1"/>
    <col min="15" max="15" width="42.85546875" style="7" bestFit="1" customWidth="1"/>
    <col min="16" max="16" width="23.140625" style="7" customWidth="1"/>
    <col min="17" max="17" width="33" style="7" bestFit="1" customWidth="1"/>
    <col min="18" max="16384" width="9.140625" style="7"/>
  </cols>
  <sheetData>
    <row r="1" spans="2:7" s="4" customFormat="1" x14ac:dyDescent="0.25">
      <c r="B1" s="1"/>
      <c r="C1" s="2"/>
      <c r="D1" s="11"/>
      <c r="E1" s="3"/>
      <c r="F1" s="3"/>
    </row>
    <row r="2" spans="2:7" s="4" customFormat="1" x14ac:dyDescent="0.25">
      <c r="B2" s="3"/>
      <c r="C2" s="2"/>
      <c r="D2" s="11"/>
      <c r="E2" s="3"/>
      <c r="F2" s="3"/>
    </row>
    <row r="3" spans="2:7" s="4" customFormat="1" x14ac:dyDescent="0.25">
      <c r="B3" s="3"/>
      <c r="C3" s="5"/>
      <c r="D3" s="11"/>
      <c r="E3" s="5"/>
      <c r="F3" s="3"/>
    </row>
    <row r="4" spans="2:7" s="6" customFormat="1" x14ac:dyDescent="0.25">
      <c r="B4" s="5"/>
      <c r="C4" s="5"/>
      <c r="D4" s="11"/>
      <c r="E4" s="5"/>
      <c r="F4" s="5"/>
    </row>
    <row r="5" spans="2:7" s="6" customFormat="1" ht="15.75" thickBot="1" x14ac:dyDescent="0.3">
      <c r="B5" s="5"/>
      <c r="C5" s="5"/>
      <c r="D5" s="11"/>
      <c r="E5" s="5"/>
      <c r="F5" s="5"/>
    </row>
    <row r="6" spans="2:7" s="4" customFormat="1" ht="21" customHeight="1" thickBot="1" x14ac:dyDescent="0.3">
      <c r="B6" s="137" t="s">
        <v>57</v>
      </c>
      <c r="C6" s="138"/>
      <c r="D6" s="138"/>
      <c r="E6" s="138"/>
      <c r="F6" s="138"/>
      <c r="G6" s="139"/>
    </row>
    <row r="7" spans="2:7" ht="60.6" customHeight="1" thickBot="1" x14ac:dyDescent="0.3">
      <c r="B7" s="54" t="s">
        <v>58</v>
      </c>
      <c r="C7" s="55" t="s">
        <v>0</v>
      </c>
      <c r="D7" s="55" t="s">
        <v>9</v>
      </c>
      <c r="E7" s="55" t="s">
        <v>1</v>
      </c>
      <c r="F7" s="55" t="s">
        <v>11</v>
      </c>
      <c r="G7" s="56" t="s">
        <v>10</v>
      </c>
    </row>
    <row r="8" spans="2:7" s="10" customFormat="1" ht="36" customHeight="1" x14ac:dyDescent="0.2">
      <c r="B8" s="57" t="s">
        <v>13</v>
      </c>
      <c r="C8" s="34" t="s">
        <v>111</v>
      </c>
      <c r="D8" s="35" t="s">
        <v>59</v>
      </c>
      <c r="E8" s="34" t="s">
        <v>2</v>
      </c>
      <c r="F8" s="34">
        <v>5</v>
      </c>
      <c r="G8" s="36">
        <v>7575000</v>
      </c>
    </row>
    <row r="9" spans="2:7" s="8" customFormat="1" ht="25.5" x14ac:dyDescent="0.2">
      <c r="B9" s="58" t="s">
        <v>13</v>
      </c>
      <c r="C9" s="37" t="s">
        <v>111</v>
      </c>
      <c r="D9" s="38" t="s">
        <v>60</v>
      </c>
      <c r="E9" s="39" t="s">
        <v>2</v>
      </c>
      <c r="F9" s="39">
        <v>5</v>
      </c>
      <c r="G9" s="40">
        <v>6825000</v>
      </c>
    </row>
    <row r="10" spans="2:7" s="10" customFormat="1" ht="38.25" x14ac:dyDescent="0.2">
      <c r="B10" s="59" t="s">
        <v>13</v>
      </c>
      <c r="C10" s="41" t="s">
        <v>56</v>
      </c>
      <c r="D10" s="42" t="s">
        <v>61</v>
      </c>
      <c r="E10" s="43" t="s">
        <v>4</v>
      </c>
      <c r="F10" s="43">
        <v>1</v>
      </c>
      <c r="G10" s="44">
        <v>50000</v>
      </c>
    </row>
    <row r="11" spans="2:7" s="8" customFormat="1" ht="38.25" x14ac:dyDescent="0.2">
      <c r="B11" s="58" t="s">
        <v>13</v>
      </c>
      <c r="C11" s="45" t="s">
        <v>55</v>
      </c>
      <c r="D11" s="46" t="s">
        <v>62</v>
      </c>
      <c r="E11" s="39" t="s">
        <v>3</v>
      </c>
      <c r="F11" s="37">
        <v>1</v>
      </c>
      <c r="G11" s="47">
        <v>500000</v>
      </c>
    </row>
    <row r="12" spans="2:7" s="10" customFormat="1" ht="38.25" x14ac:dyDescent="0.2">
      <c r="B12" s="59" t="s">
        <v>13</v>
      </c>
      <c r="C12" s="43" t="s">
        <v>56</v>
      </c>
      <c r="D12" s="42" t="s">
        <v>63</v>
      </c>
      <c r="E12" s="43" t="s">
        <v>4</v>
      </c>
      <c r="F12" s="43">
        <v>0.5</v>
      </c>
      <c r="G12" s="44">
        <v>115100</v>
      </c>
    </row>
    <row r="13" spans="2:7" s="10" customFormat="1" ht="38.25" x14ac:dyDescent="0.2">
      <c r="B13" s="58" t="s">
        <v>13</v>
      </c>
      <c r="C13" s="45" t="s">
        <v>55</v>
      </c>
      <c r="D13" s="38" t="s">
        <v>64</v>
      </c>
      <c r="E13" s="39" t="s">
        <v>4</v>
      </c>
      <c r="F13" s="39">
        <v>1</v>
      </c>
      <c r="G13" s="40">
        <v>300000</v>
      </c>
    </row>
    <row r="14" spans="2:7" s="8" customFormat="1" ht="38.25" x14ac:dyDescent="0.2">
      <c r="B14" s="59" t="s">
        <v>13</v>
      </c>
      <c r="C14" s="48" t="s">
        <v>55</v>
      </c>
      <c r="D14" s="42" t="s">
        <v>65</v>
      </c>
      <c r="E14" s="43" t="s">
        <v>2</v>
      </c>
      <c r="F14" s="43">
        <v>1</v>
      </c>
      <c r="G14" s="44">
        <v>360000</v>
      </c>
    </row>
    <row r="15" spans="2:7" s="10" customFormat="1" ht="38.25" x14ac:dyDescent="0.2">
      <c r="B15" s="58" t="s">
        <v>13</v>
      </c>
      <c r="C15" s="49" t="s">
        <v>66</v>
      </c>
      <c r="D15" s="38" t="s">
        <v>67</v>
      </c>
      <c r="E15" s="39" t="s">
        <v>4</v>
      </c>
      <c r="F15" s="39">
        <v>1</v>
      </c>
      <c r="G15" s="40">
        <v>60000</v>
      </c>
    </row>
    <row r="16" spans="2:7" s="10" customFormat="1" ht="25.5" x14ac:dyDescent="0.2">
      <c r="B16" s="59" t="s">
        <v>13</v>
      </c>
      <c r="C16" s="43" t="s">
        <v>111</v>
      </c>
      <c r="D16" s="42" t="s">
        <v>68</v>
      </c>
      <c r="E16" s="43" t="s">
        <v>3</v>
      </c>
      <c r="F16" s="43">
        <v>1</v>
      </c>
      <c r="G16" s="44">
        <v>180000</v>
      </c>
    </row>
    <row r="17" spans="2:7" s="8" customFormat="1" ht="26.25" customHeight="1" x14ac:dyDescent="0.2">
      <c r="B17" s="58" t="s">
        <v>13</v>
      </c>
      <c r="C17" s="37" t="s">
        <v>56</v>
      </c>
      <c r="D17" s="46" t="s">
        <v>69</v>
      </c>
      <c r="E17" s="39" t="s">
        <v>4</v>
      </c>
      <c r="F17" s="37">
        <v>3</v>
      </c>
      <c r="G17" s="47">
        <v>77000</v>
      </c>
    </row>
    <row r="18" spans="2:7" s="8" customFormat="1" ht="25.5" x14ac:dyDescent="0.2">
      <c r="B18" s="59" t="s">
        <v>13</v>
      </c>
      <c r="C18" s="48" t="s">
        <v>55</v>
      </c>
      <c r="D18" s="42" t="s">
        <v>70</v>
      </c>
      <c r="E18" s="43" t="s">
        <v>2</v>
      </c>
      <c r="F18" s="43">
        <v>1</v>
      </c>
      <c r="G18" s="44">
        <v>109613.96</v>
      </c>
    </row>
    <row r="19" spans="2:7" s="8" customFormat="1" ht="12.75" x14ac:dyDescent="0.2">
      <c r="B19" s="58" t="s">
        <v>13</v>
      </c>
      <c r="C19" s="37" t="s">
        <v>56</v>
      </c>
      <c r="D19" s="46" t="s">
        <v>71</v>
      </c>
      <c r="E19" s="39" t="s">
        <v>4</v>
      </c>
      <c r="F19" s="37">
        <v>1</v>
      </c>
      <c r="G19" s="40">
        <v>75000</v>
      </c>
    </row>
    <row r="20" spans="2:7" s="8" customFormat="1" ht="36" customHeight="1" x14ac:dyDescent="0.2">
      <c r="B20" s="59" t="s">
        <v>13</v>
      </c>
      <c r="C20" s="41" t="s">
        <v>111</v>
      </c>
      <c r="D20" s="42" t="s">
        <v>72</v>
      </c>
      <c r="E20" s="43" t="s">
        <v>4</v>
      </c>
      <c r="F20" s="43">
        <v>5</v>
      </c>
      <c r="G20" s="44">
        <v>935258.9</v>
      </c>
    </row>
    <row r="21" spans="2:7" s="10" customFormat="1" ht="36" customHeight="1" x14ac:dyDescent="0.2">
      <c r="B21" s="58" t="s">
        <v>13</v>
      </c>
      <c r="C21" s="37" t="s">
        <v>111</v>
      </c>
      <c r="D21" s="38" t="s">
        <v>73</v>
      </c>
      <c r="E21" s="39" t="s">
        <v>4</v>
      </c>
      <c r="F21" s="39">
        <v>5</v>
      </c>
      <c r="G21" s="40">
        <v>153731.45000000001</v>
      </c>
    </row>
    <row r="22" spans="2:7" s="8" customFormat="1" ht="12.75" x14ac:dyDescent="0.2">
      <c r="B22" s="59" t="s">
        <v>13</v>
      </c>
      <c r="C22" s="41" t="s">
        <v>111</v>
      </c>
      <c r="D22" s="42" t="s">
        <v>74</v>
      </c>
      <c r="E22" s="43" t="s">
        <v>3</v>
      </c>
      <c r="F22" s="43">
        <v>3</v>
      </c>
      <c r="G22" s="50">
        <v>400000</v>
      </c>
    </row>
    <row r="23" spans="2:7" s="10" customFormat="1" ht="36" customHeight="1" x14ac:dyDescent="0.2">
      <c r="B23" s="58" t="s">
        <v>13</v>
      </c>
      <c r="C23" s="45" t="s">
        <v>66</v>
      </c>
      <c r="D23" s="46" t="s">
        <v>75</v>
      </c>
      <c r="E23" s="37" t="s">
        <v>3</v>
      </c>
      <c r="F23" s="37">
        <v>4</v>
      </c>
      <c r="G23" s="40">
        <v>550000</v>
      </c>
    </row>
    <row r="24" spans="2:7" s="8" customFormat="1" ht="36" customHeight="1" x14ac:dyDescent="0.2">
      <c r="B24" s="59" t="s">
        <v>13</v>
      </c>
      <c r="C24" s="48" t="s">
        <v>66</v>
      </c>
      <c r="D24" s="42" t="s">
        <v>76</v>
      </c>
      <c r="E24" s="43" t="s">
        <v>4</v>
      </c>
      <c r="F24" s="43">
        <v>5</v>
      </c>
      <c r="G24" s="44">
        <v>172700</v>
      </c>
    </row>
    <row r="25" spans="2:7" s="10" customFormat="1" ht="36" customHeight="1" x14ac:dyDescent="0.2">
      <c r="B25" s="58" t="s">
        <v>13</v>
      </c>
      <c r="C25" s="37" t="s">
        <v>8</v>
      </c>
      <c r="D25" s="38" t="s">
        <v>77</v>
      </c>
      <c r="E25" s="39" t="s">
        <v>2</v>
      </c>
      <c r="F25" s="39">
        <v>5</v>
      </c>
      <c r="G25" s="40">
        <v>292833.84999999998</v>
      </c>
    </row>
    <row r="26" spans="2:7" s="8" customFormat="1" ht="36" customHeight="1" x14ac:dyDescent="0.2">
      <c r="B26" s="59" t="s">
        <v>13</v>
      </c>
      <c r="C26" s="48" t="s">
        <v>55</v>
      </c>
      <c r="D26" s="42" t="s">
        <v>78</v>
      </c>
      <c r="E26" s="43" t="s">
        <v>3</v>
      </c>
      <c r="F26" s="43">
        <v>3</v>
      </c>
      <c r="G26" s="51">
        <v>24055334.57</v>
      </c>
    </row>
    <row r="27" spans="2:7" s="10" customFormat="1" ht="36" customHeight="1" x14ac:dyDescent="0.2">
      <c r="B27" s="58" t="s">
        <v>13</v>
      </c>
      <c r="C27" s="45" t="s">
        <v>112</v>
      </c>
      <c r="D27" s="46" t="s">
        <v>79</v>
      </c>
      <c r="E27" s="39" t="s">
        <v>4</v>
      </c>
      <c r="F27" s="37">
        <v>5</v>
      </c>
      <c r="G27" s="40">
        <v>8282500</v>
      </c>
    </row>
    <row r="28" spans="2:7" s="8" customFormat="1" ht="36" customHeight="1" x14ac:dyDescent="0.2">
      <c r="B28" s="59" t="s">
        <v>13</v>
      </c>
      <c r="C28" s="41" t="s">
        <v>8</v>
      </c>
      <c r="D28" s="52" t="s">
        <v>80</v>
      </c>
      <c r="E28" s="43" t="s">
        <v>4</v>
      </c>
      <c r="F28" s="41">
        <v>5</v>
      </c>
      <c r="G28" s="44">
        <v>161000</v>
      </c>
    </row>
    <row r="29" spans="2:7" s="8" customFormat="1" ht="36" customHeight="1" x14ac:dyDescent="0.2">
      <c r="B29" s="58" t="s">
        <v>13</v>
      </c>
      <c r="C29" s="37" t="s">
        <v>111</v>
      </c>
      <c r="D29" s="38" t="s">
        <v>81</v>
      </c>
      <c r="E29" s="39" t="s">
        <v>4</v>
      </c>
      <c r="F29" s="39">
        <v>3</v>
      </c>
      <c r="G29" s="40">
        <v>1500000</v>
      </c>
    </row>
    <row r="30" spans="2:7" s="10" customFormat="1" ht="36" customHeight="1" x14ac:dyDescent="0.2">
      <c r="B30" s="59" t="s">
        <v>13</v>
      </c>
      <c r="C30" s="41" t="s">
        <v>111</v>
      </c>
      <c r="D30" s="52" t="s">
        <v>82</v>
      </c>
      <c r="E30" s="43" t="s">
        <v>4</v>
      </c>
      <c r="F30" s="41">
        <v>3</v>
      </c>
      <c r="G30" s="51">
        <v>1000000</v>
      </c>
    </row>
    <row r="31" spans="2:7" s="8" customFormat="1" ht="36" customHeight="1" x14ac:dyDescent="0.2">
      <c r="B31" s="58" t="s">
        <v>13</v>
      </c>
      <c r="C31" s="49" t="s">
        <v>55</v>
      </c>
      <c r="D31" s="38" t="s">
        <v>83</v>
      </c>
      <c r="E31" s="39" t="s">
        <v>2</v>
      </c>
      <c r="F31" s="39">
        <v>1</v>
      </c>
      <c r="G31" s="40">
        <v>1800000</v>
      </c>
    </row>
    <row r="32" spans="2:7" s="8" customFormat="1" ht="36" customHeight="1" x14ac:dyDescent="0.2">
      <c r="B32" s="59" t="s">
        <v>13</v>
      </c>
      <c r="C32" s="41" t="s">
        <v>111</v>
      </c>
      <c r="D32" s="42" t="s">
        <v>84</v>
      </c>
      <c r="E32" s="43" t="s">
        <v>4</v>
      </c>
      <c r="F32" s="43">
        <v>5</v>
      </c>
      <c r="G32" s="44">
        <v>100000</v>
      </c>
    </row>
    <row r="33" spans="2:7" s="10" customFormat="1" ht="36" customHeight="1" x14ac:dyDescent="0.2">
      <c r="B33" s="58" t="s">
        <v>13</v>
      </c>
      <c r="C33" s="37" t="s">
        <v>56</v>
      </c>
      <c r="D33" s="38" t="s">
        <v>85</v>
      </c>
      <c r="E33" s="39" t="s">
        <v>4</v>
      </c>
      <c r="F33" s="39">
        <v>3</v>
      </c>
      <c r="G33" s="40">
        <v>180000</v>
      </c>
    </row>
    <row r="34" spans="2:7" s="8" customFormat="1" ht="36" customHeight="1" x14ac:dyDescent="0.2">
      <c r="B34" s="59" t="s">
        <v>52</v>
      </c>
      <c r="C34" s="41" t="s">
        <v>56</v>
      </c>
      <c r="D34" s="42" t="s">
        <v>86</v>
      </c>
      <c r="E34" s="43" t="s">
        <v>4</v>
      </c>
      <c r="F34" s="43">
        <v>5</v>
      </c>
      <c r="G34" s="44">
        <v>67500</v>
      </c>
    </row>
    <row r="35" spans="2:7" s="10" customFormat="1" ht="36" customHeight="1" x14ac:dyDescent="0.2">
      <c r="B35" s="58" t="s">
        <v>52</v>
      </c>
      <c r="C35" s="39" t="s">
        <v>8</v>
      </c>
      <c r="D35" s="38" t="s">
        <v>87</v>
      </c>
      <c r="E35" s="39" t="s">
        <v>4</v>
      </c>
      <c r="F35" s="39">
        <v>2</v>
      </c>
      <c r="G35" s="40">
        <v>75000</v>
      </c>
    </row>
    <row r="36" spans="2:7" s="8" customFormat="1" ht="36" customHeight="1" x14ac:dyDescent="0.2">
      <c r="B36" s="59" t="s">
        <v>52</v>
      </c>
      <c r="C36" s="41" t="s">
        <v>6</v>
      </c>
      <c r="D36" s="42" t="s">
        <v>88</v>
      </c>
      <c r="E36" s="43" t="s">
        <v>4</v>
      </c>
      <c r="F36" s="43">
        <v>5</v>
      </c>
      <c r="G36" s="44">
        <v>350000</v>
      </c>
    </row>
    <row r="37" spans="2:7" s="10" customFormat="1" ht="36" customHeight="1" x14ac:dyDescent="0.2">
      <c r="B37" s="58" t="s">
        <v>52</v>
      </c>
      <c r="C37" s="37" t="s">
        <v>56</v>
      </c>
      <c r="D37" s="46" t="s">
        <v>89</v>
      </c>
      <c r="E37" s="39" t="s">
        <v>4</v>
      </c>
      <c r="F37" s="37">
        <v>4</v>
      </c>
      <c r="G37" s="40">
        <v>94000</v>
      </c>
    </row>
    <row r="38" spans="2:7" s="8" customFormat="1" ht="36" customHeight="1" x14ac:dyDescent="0.2">
      <c r="B38" s="59" t="s">
        <v>52</v>
      </c>
      <c r="C38" s="41" t="s">
        <v>56</v>
      </c>
      <c r="D38" s="52" t="s">
        <v>90</v>
      </c>
      <c r="E38" s="43" t="s">
        <v>4</v>
      </c>
      <c r="F38" s="41">
        <v>4</v>
      </c>
      <c r="G38" s="44">
        <v>80000</v>
      </c>
    </row>
    <row r="39" spans="2:7" s="10" customFormat="1" ht="36" customHeight="1" x14ac:dyDescent="0.2">
      <c r="B39" s="58" t="s">
        <v>52</v>
      </c>
      <c r="C39" s="37" t="s">
        <v>7</v>
      </c>
      <c r="D39" s="46" t="s">
        <v>91</v>
      </c>
      <c r="E39" s="37" t="s">
        <v>2</v>
      </c>
      <c r="F39" s="37">
        <v>5</v>
      </c>
      <c r="G39" s="40">
        <f>555000+75000</f>
        <v>630000</v>
      </c>
    </row>
    <row r="40" spans="2:7" s="8" customFormat="1" ht="36" customHeight="1" x14ac:dyDescent="0.2">
      <c r="B40" s="59" t="s">
        <v>52</v>
      </c>
      <c r="C40" s="41" t="s">
        <v>7</v>
      </c>
      <c r="D40" s="42" t="s">
        <v>92</v>
      </c>
      <c r="E40" s="43" t="s">
        <v>4</v>
      </c>
      <c r="F40" s="43">
        <v>5</v>
      </c>
      <c r="G40" s="44">
        <v>100880</v>
      </c>
    </row>
    <row r="41" spans="2:7" s="10" customFormat="1" ht="36" customHeight="1" x14ac:dyDescent="0.2">
      <c r="B41" s="58" t="s">
        <v>52</v>
      </c>
      <c r="C41" s="49" t="s">
        <v>93</v>
      </c>
      <c r="D41" s="38" t="s">
        <v>94</v>
      </c>
      <c r="E41" s="39" t="s">
        <v>4</v>
      </c>
      <c r="F41" s="37">
        <v>5</v>
      </c>
      <c r="G41" s="40">
        <v>200000</v>
      </c>
    </row>
    <row r="42" spans="2:7" s="10" customFormat="1" ht="36" customHeight="1" x14ac:dyDescent="0.2">
      <c r="B42" s="59" t="s">
        <v>52</v>
      </c>
      <c r="C42" s="53" t="s">
        <v>93</v>
      </c>
      <c r="D42" s="52" t="s">
        <v>95</v>
      </c>
      <c r="E42" s="43" t="s">
        <v>4</v>
      </c>
      <c r="F42" s="41">
        <v>5</v>
      </c>
      <c r="G42" s="44">
        <v>30000</v>
      </c>
    </row>
    <row r="43" spans="2:7" s="8" customFormat="1" ht="36" customHeight="1" x14ac:dyDescent="0.2">
      <c r="B43" s="58" t="s">
        <v>52</v>
      </c>
      <c r="C43" s="45" t="s">
        <v>112</v>
      </c>
      <c r="D43" s="38" t="s">
        <v>96</v>
      </c>
      <c r="E43" s="39" t="s">
        <v>4</v>
      </c>
      <c r="F43" s="39">
        <v>5</v>
      </c>
      <c r="G43" s="40">
        <v>27500</v>
      </c>
    </row>
    <row r="44" spans="2:7" s="8" customFormat="1" ht="36" customHeight="1" x14ac:dyDescent="0.2">
      <c r="B44" s="59" t="s">
        <v>52</v>
      </c>
      <c r="C44" s="41" t="s">
        <v>56</v>
      </c>
      <c r="D44" s="42" t="s">
        <v>97</v>
      </c>
      <c r="E44" s="43" t="s">
        <v>4</v>
      </c>
      <c r="F44" s="43">
        <v>3</v>
      </c>
      <c r="G44" s="44">
        <v>112500</v>
      </c>
    </row>
    <row r="45" spans="2:7" s="8" customFormat="1" ht="36" customHeight="1" x14ac:dyDescent="0.2">
      <c r="B45" s="58" t="s">
        <v>52</v>
      </c>
      <c r="C45" s="45" t="s">
        <v>66</v>
      </c>
      <c r="D45" s="46" t="s">
        <v>98</v>
      </c>
      <c r="E45" s="39" t="s">
        <v>4</v>
      </c>
      <c r="F45" s="37">
        <v>5</v>
      </c>
      <c r="G45" s="40">
        <v>431046</v>
      </c>
    </row>
    <row r="46" spans="2:7" s="8" customFormat="1" ht="36" customHeight="1" x14ac:dyDescent="0.2">
      <c r="B46" s="59" t="s">
        <v>52</v>
      </c>
      <c r="C46" s="41" t="s">
        <v>8</v>
      </c>
      <c r="D46" s="42" t="s">
        <v>99</v>
      </c>
      <c r="E46" s="41" t="s">
        <v>3</v>
      </c>
      <c r="F46" s="43">
        <v>5</v>
      </c>
      <c r="G46" s="44">
        <v>145000</v>
      </c>
    </row>
    <row r="47" spans="2:7" s="8" customFormat="1" ht="36" customHeight="1" x14ac:dyDescent="0.2">
      <c r="B47" s="58" t="s">
        <v>52</v>
      </c>
      <c r="C47" s="45" t="s">
        <v>66</v>
      </c>
      <c r="D47" s="46" t="s">
        <v>100</v>
      </c>
      <c r="E47" s="37" t="s">
        <v>3</v>
      </c>
      <c r="F47" s="37">
        <v>2</v>
      </c>
      <c r="G47" s="40">
        <v>28000</v>
      </c>
    </row>
    <row r="48" spans="2:7" s="8" customFormat="1" ht="36" customHeight="1" x14ac:dyDescent="0.2">
      <c r="B48" s="59" t="s">
        <v>52</v>
      </c>
      <c r="C48" s="53" t="s">
        <v>112</v>
      </c>
      <c r="D48" s="42" t="s">
        <v>101</v>
      </c>
      <c r="E48" s="43" t="s">
        <v>4</v>
      </c>
      <c r="F48" s="43">
        <v>5</v>
      </c>
      <c r="G48" s="44">
        <v>450000</v>
      </c>
    </row>
    <row r="49" spans="2:7" s="8" customFormat="1" ht="36" customHeight="1" x14ac:dyDescent="0.2">
      <c r="B49" s="58" t="s">
        <v>53</v>
      </c>
      <c r="C49" s="45" t="s">
        <v>66</v>
      </c>
      <c r="D49" s="38" t="s">
        <v>102</v>
      </c>
      <c r="E49" s="39" t="s">
        <v>4</v>
      </c>
      <c r="F49" s="39">
        <v>3</v>
      </c>
      <c r="G49" s="40">
        <v>27000</v>
      </c>
    </row>
    <row r="50" spans="2:7" s="8" customFormat="1" ht="25.5" x14ac:dyDescent="0.2">
      <c r="B50" s="59" t="s">
        <v>53</v>
      </c>
      <c r="C50" s="53" t="s">
        <v>66</v>
      </c>
      <c r="D50" s="52" t="s">
        <v>103</v>
      </c>
      <c r="E50" s="43" t="s">
        <v>4</v>
      </c>
      <c r="F50" s="41">
        <v>4</v>
      </c>
      <c r="G50" s="44">
        <v>300000</v>
      </c>
    </row>
    <row r="51" spans="2:7" s="8" customFormat="1" ht="25.5" x14ac:dyDescent="0.2">
      <c r="B51" s="58" t="s">
        <v>53</v>
      </c>
      <c r="C51" s="45" t="s">
        <v>66</v>
      </c>
      <c r="D51" s="38" t="s">
        <v>104</v>
      </c>
      <c r="E51" s="39" t="s">
        <v>4</v>
      </c>
      <c r="F51" s="39">
        <v>3</v>
      </c>
      <c r="G51" s="40">
        <v>72000</v>
      </c>
    </row>
    <row r="52" spans="2:7" s="8" customFormat="1" ht="12.75" x14ac:dyDescent="0.2">
      <c r="B52" s="59" t="s">
        <v>53</v>
      </c>
      <c r="C52" s="53" t="s">
        <v>112</v>
      </c>
      <c r="D52" s="52" t="s">
        <v>105</v>
      </c>
      <c r="E52" s="43" t="s">
        <v>4</v>
      </c>
      <c r="F52" s="41">
        <v>5</v>
      </c>
      <c r="G52" s="44">
        <v>535000</v>
      </c>
    </row>
    <row r="53" spans="2:7" s="8" customFormat="1" ht="12.75" x14ac:dyDescent="0.2">
      <c r="B53" s="58" t="s">
        <v>53</v>
      </c>
      <c r="C53" s="37" t="s">
        <v>56</v>
      </c>
      <c r="D53" s="38" t="s">
        <v>106</v>
      </c>
      <c r="E53" s="39" t="s">
        <v>4</v>
      </c>
      <c r="F53" s="39">
        <v>5</v>
      </c>
      <c r="G53" s="40">
        <v>150000</v>
      </c>
    </row>
    <row r="54" spans="2:7" s="8" customFormat="1" ht="12.75" x14ac:dyDescent="0.2">
      <c r="B54" s="59" t="s">
        <v>54</v>
      </c>
      <c r="C54" s="41" t="s">
        <v>56</v>
      </c>
      <c r="D54" s="52" t="s">
        <v>107</v>
      </c>
      <c r="E54" s="43" t="s">
        <v>4</v>
      </c>
      <c r="F54" s="41">
        <v>4</v>
      </c>
      <c r="G54" s="44">
        <v>46872</v>
      </c>
    </row>
    <row r="55" spans="2:7" s="8" customFormat="1" ht="12.75" x14ac:dyDescent="0.2">
      <c r="B55" s="58" t="s">
        <v>54</v>
      </c>
      <c r="C55" s="37" t="s">
        <v>56</v>
      </c>
      <c r="D55" s="38" t="s">
        <v>108</v>
      </c>
      <c r="E55" s="39" t="s">
        <v>4</v>
      </c>
      <c r="F55" s="39">
        <v>3</v>
      </c>
      <c r="G55" s="40">
        <v>37500</v>
      </c>
    </row>
    <row r="56" spans="2:7" s="8" customFormat="1" ht="25.5" x14ac:dyDescent="0.2">
      <c r="B56" s="59" t="s">
        <v>54</v>
      </c>
      <c r="C56" s="48" t="s">
        <v>55</v>
      </c>
      <c r="D56" s="42" t="s">
        <v>109</v>
      </c>
      <c r="E56" s="43" t="s">
        <v>2</v>
      </c>
      <c r="F56" s="43">
        <v>1</v>
      </c>
      <c r="G56" s="44">
        <v>70000</v>
      </c>
    </row>
    <row r="57" spans="2:7" s="10" customFormat="1" ht="36" customHeight="1" x14ac:dyDescent="0.2">
      <c r="B57" s="58" t="s">
        <v>54</v>
      </c>
      <c r="C57" s="49" t="s">
        <v>55</v>
      </c>
      <c r="D57" s="38" t="s">
        <v>110</v>
      </c>
      <c r="E57" s="39" t="s">
        <v>5</v>
      </c>
      <c r="F57" s="39">
        <v>0.5</v>
      </c>
      <c r="G57" s="40">
        <v>247000</v>
      </c>
    </row>
    <row r="58" spans="2:7" s="10" customFormat="1" ht="15.75" customHeight="1" x14ac:dyDescent="0.2">
      <c r="C58" s="26"/>
      <c r="D58" s="27"/>
      <c r="E58" s="1"/>
      <c r="F58" s="1"/>
      <c r="G58" s="28"/>
    </row>
  </sheetData>
  <sheetProtection formatCells="0" formatColumns="0" formatRows="0" insertColumns="0" insertRows="0" insertHyperlinks="0" deleteColumns="0" deleteRows="0" sort="0" autoFilter="0" pivotTables="0"/>
  <mergeCells count="1">
    <mergeCell ref="B6:G6"/>
  </mergeCells>
  <dataValidations count="4">
    <dataValidation type="list" allowBlank="1" showInputMessage="1" showErrorMessage="1" sqref="Q24" xr:uid="{00000000-0002-0000-0100-000000000000}">
      <formula1>#REF!</formula1>
    </dataValidation>
    <dataValidation type="list" allowBlank="1" showInputMessage="1" showErrorMessage="1" sqref="E58" xr:uid="{00000000-0002-0000-0100-000001000000}">
      <formula1>$P$19:$P$23</formula1>
    </dataValidation>
    <dataValidation type="list" allowBlank="1" showInputMessage="1" showErrorMessage="1" sqref="C58" xr:uid="{00000000-0002-0000-0100-000002000000}">
      <formula1>$O$19:$O$26</formula1>
    </dataValidation>
    <dataValidation allowBlank="1" showInputMessage="1" promptTitle="Descripción de la licitación" prompt="_x000a_Resumir brevemente el objeto de la contratación." sqref="D8:D22 D27:D58 D24" xr:uid="{00000000-0002-0000-0100-000003000000}"/>
  </dataValidations>
  <pageMargins left="0.25" right="0.25" top="0.75" bottom="0.75" header="0.3" footer="0.3"/>
  <pageSetup paperSize="8" fitToHeight="0" orientation="landscape" copies="2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G42"/>
  <sheetViews>
    <sheetView showGridLines="0" zoomScale="85" zoomScaleNormal="85" zoomScaleSheetLayoutView="80" workbookViewId="0">
      <selection activeCell="C1" sqref="C1:C1048576"/>
    </sheetView>
  </sheetViews>
  <sheetFormatPr baseColWidth="10" defaultColWidth="9.140625" defaultRowHeight="15" x14ac:dyDescent="0.25"/>
  <cols>
    <col min="1" max="1" width="3.5703125" style="7" customWidth="1"/>
    <col min="2" max="2" width="14.7109375" style="9" customWidth="1"/>
    <col min="3" max="3" width="25.7109375" style="7" customWidth="1"/>
    <col min="4" max="4" width="87.7109375" style="12" customWidth="1"/>
    <col min="5" max="5" width="17.7109375" style="7" customWidth="1"/>
    <col min="6" max="6" width="14.7109375" style="7" customWidth="1"/>
    <col min="7" max="7" width="15.7109375" style="7" customWidth="1"/>
    <col min="8" max="16384" width="9.140625" style="7"/>
  </cols>
  <sheetData>
    <row r="1" spans="2:7" s="4" customFormat="1" x14ac:dyDescent="0.25">
      <c r="B1" s="1"/>
      <c r="C1" s="2"/>
      <c r="D1" s="11"/>
      <c r="E1" s="3"/>
      <c r="F1" s="3"/>
    </row>
    <row r="2" spans="2:7" s="4" customFormat="1" x14ac:dyDescent="0.25">
      <c r="B2" s="3"/>
      <c r="C2" s="2"/>
      <c r="D2" s="11"/>
      <c r="E2" s="3"/>
      <c r="F2" s="3"/>
    </row>
    <row r="3" spans="2:7" s="4" customFormat="1" x14ac:dyDescent="0.25">
      <c r="B3" s="3"/>
      <c r="C3" s="5"/>
      <c r="D3" s="11"/>
      <c r="E3" s="5"/>
      <c r="F3" s="3"/>
    </row>
    <row r="4" spans="2:7" s="6" customFormat="1" x14ac:dyDescent="0.25">
      <c r="B4" s="5"/>
      <c r="C4" s="5"/>
      <c r="D4" s="11"/>
      <c r="E4" s="5"/>
      <c r="F4" s="5"/>
    </row>
    <row r="5" spans="2:7" s="6" customFormat="1" ht="15.75" thickBot="1" x14ac:dyDescent="0.3">
      <c r="B5" s="5"/>
      <c r="C5" s="5"/>
      <c r="D5" s="11"/>
      <c r="E5" s="5"/>
      <c r="F5" s="5"/>
    </row>
    <row r="6" spans="2:7" s="4" customFormat="1" ht="21" customHeight="1" thickBot="1" x14ac:dyDescent="0.3">
      <c r="B6" s="137" t="s">
        <v>14</v>
      </c>
      <c r="C6" s="138"/>
      <c r="D6" s="138"/>
      <c r="E6" s="138"/>
      <c r="F6" s="138"/>
      <c r="G6" s="139"/>
    </row>
    <row r="7" spans="2:7" ht="55.15" customHeight="1" thickBot="1" x14ac:dyDescent="0.3">
      <c r="B7" s="13" t="s">
        <v>51</v>
      </c>
      <c r="C7" s="14" t="s">
        <v>0</v>
      </c>
      <c r="D7" s="14" t="s">
        <v>9</v>
      </c>
      <c r="E7" s="14" t="s">
        <v>1</v>
      </c>
      <c r="F7" s="15" t="s">
        <v>11</v>
      </c>
      <c r="G7" s="16" t="s">
        <v>10</v>
      </c>
    </row>
    <row r="8" spans="2:7" s="10" customFormat="1" ht="36" customHeight="1" x14ac:dyDescent="0.2">
      <c r="B8" s="17" t="s">
        <v>13</v>
      </c>
      <c r="C8" s="18" t="s">
        <v>111</v>
      </c>
      <c r="D8" s="19" t="s">
        <v>15</v>
      </c>
      <c r="E8" s="20" t="s">
        <v>3</v>
      </c>
      <c r="F8" s="20">
        <v>1</v>
      </c>
      <c r="G8" s="29">
        <v>2300000</v>
      </c>
    </row>
    <row r="9" spans="2:7" s="8" customFormat="1" ht="12.75" x14ac:dyDescent="0.2">
      <c r="B9" s="17" t="s">
        <v>13</v>
      </c>
      <c r="C9" s="21" t="s">
        <v>111</v>
      </c>
      <c r="D9" s="19" t="s">
        <v>16</v>
      </c>
      <c r="E9" s="20" t="s">
        <v>3</v>
      </c>
      <c r="F9" s="20">
        <v>1</v>
      </c>
      <c r="G9" s="30">
        <v>675000</v>
      </c>
    </row>
    <row r="10" spans="2:7" s="10" customFormat="1" ht="12.75" x14ac:dyDescent="0.2">
      <c r="B10" s="17" t="s">
        <v>13</v>
      </c>
      <c r="C10" s="21" t="s">
        <v>8</v>
      </c>
      <c r="D10" s="19" t="s">
        <v>17</v>
      </c>
      <c r="E10" s="20" t="s">
        <v>3</v>
      </c>
      <c r="F10" s="20">
        <v>1</v>
      </c>
      <c r="G10" s="30">
        <v>90000</v>
      </c>
    </row>
    <row r="11" spans="2:7" s="8" customFormat="1" ht="12.75" x14ac:dyDescent="0.2">
      <c r="B11" s="17" t="s">
        <v>13</v>
      </c>
      <c r="C11" s="22" t="s">
        <v>8</v>
      </c>
      <c r="D11" s="23" t="s">
        <v>18</v>
      </c>
      <c r="E11" s="20" t="s">
        <v>2</v>
      </c>
      <c r="F11" s="24">
        <v>1</v>
      </c>
      <c r="G11" s="31">
        <v>378000</v>
      </c>
    </row>
    <row r="12" spans="2:7" s="10" customFormat="1" ht="12.75" x14ac:dyDescent="0.2">
      <c r="B12" s="17" t="s">
        <v>13</v>
      </c>
      <c r="C12" s="18" t="s">
        <v>8</v>
      </c>
      <c r="D12" s="19" t="s">
        <v>19</v>
      </c>
      <c r="E12" s="20" t="s">
        <v>2</v>
      </c>
      <c r="F12" s="20">
        <v>1</v>
      </c>
      <c r="G12" s="30">
        <v>1310000</v>
      </c>
    </row>
    <row r="13" spans="2:7" s="10" customFormat="1" ht="12.75" x14ac:dyDescent="0.2">
      <c r="B13" s="17" t="s">
        <v>13</v>
      </c>
      <c r="C13" s="22" t="s">
        <v>6</v>
      </c>
      <c r="D13" s="19" t="s">
        <v>20</v>
      </c>
      <c r="E13" s="20" t="s">
        <v>2</v>
      </c>
      <c r="F13" s="20">
        <v>1</v>
      </c>
      <c r="G13" s="30">
        <v>315000</v>
      </c>
    </row>
    <row r="14" spans="2:7" s="8" customFormat="1" ht="12.75" x14ac:dyDescent="0.2">
      <c r="B14" s="17" t="s">
        <v>13</v>
      </c>
      <c r="C14" s="25" t="s">
        <v>8</v>
      </c>
      <c r="D14" s="19" t="s">
        <v>21</v>
      </c>
      <c r="E14" s="20" t="s">
        <v>2</v>
      </c>
      <c r="F14" s="20">
        <v>1</v>
      </c>
      <c r="G14" s="30">
        <v>600000</v>
      </c>
    </row>
    <row r="15" spans="2:7" s="10" customFormat="1" ht="25.5" x14ac:dyDescent="0.2">
      <c r="B15" s="17" t="s">
        <v>13</v>
      </c>
      <c r="C15" s="25" t="s">
        <v>56</v>
      </c>
      <c r="D15" s="19" t="s">
        <v>22</v>
      </c>
      <c r="E15" s="20" t="s">
        <v>4</v>
      </c>
      <c r="F15" s="20">
        <v>1</v>
      </c>
      <c r="G15" s="30">
        <v>365000</v>
      </c>
    </row>
    <row r="16" spans="2:7" s="10" customFormat="1" ht="12.75" x14ac:dyDescent="0.2">
      <c r="B16" s="17" t="s">
        <v>13</v>
      </c>
      <c r="C16" s="18" t="s">
        <v>56</v>
      </c>
      <c r="D16" s="19" t="s">
        <v>23</v>
      </c>
      <c r="E16" s="20" t="s">
        <v>2</v>
      </c>
      <c r="F16" s="20">
        <v>1</v>
      </c>
      <c r="G16" s="30">
        <v>500000</v>
      </c>
    </row>
    <row r="17" spans="2:7" s="8" customFormat="1" ht="26.25" customHeight="1" x14ac:dyDescent="0.2">
      <c r="B17" s="17" t="s">
        <v>13</v>
      </c>
      <c r="C17" s="21" t="s">
        <v>8</v>
      </c>
      <c r="D17" s="23" t="s">
        <v>24</v>
      </c>
      <c r="E17" s="20" t="s">
        <v>4</v>
      </c>
      <c r="F17" s="24">
        <v>1</v>
      </c>
      <c r="G17" s="31">
        <v>360000</v>
      </c>
    </row>
    <row r="18" spans="2:7" s="8" customFormat="1" ht="12.75" x14ac:dyDescent="0.2">
      <c r="B18" s="17" t="s">
        <v>13</v>
      </c>
      <c r="C18" s="25" t="s">
        <v>8</v>
      </c>
      <c r="D18" s="19" t="s">
        <v>25</v>
      </c>
      <c r="E18" s="20" t="s">
        <v>4</v>
      </c>
      <c r="F18" s="20">
        <v>1</v>
      </c>
      <c r="G18" s="30">
        <v>200000</v>
      </c>
    </row>
    <row r="19" spans="2:7" s="8" customFormat="1" ht="25.5" x14ac:dyDescent="0.2">
      <c r="B19" s="17" t="s">
        <v>13</v>
      </c>
      <c r="C19" s="21" t="s">
        <v>111</v>
      </c>
      <c r="D19" s="23" t="s">
        <v>26</v>
      </c>
      <c r="E19" s="20" t="s">
        <v>4</v>
      </c>
      <c r="F19" s="24">
        <v>1</v>
      </c>
      <c r="G19" s="30">
        <v>300000</v>
      </c>
    </row>
    <row r="20" spans="2:7" s="8" customFormat="1" ht="36" customHeight="1" x14ac:dyDescent="0.2">
      <c r="B20" s="17" t="s">
        <v>13</v>
      </c>
      <c r="C20" s="21" t="s">
        <v>8</v>
      </c>
      <c r="D20" s="19" t="s">
        <v>27</v>
      </c>
      <c r="E20" s="20" t="s">
        <v>4</v>
      </c>
      <c r="F20" s="20">
        <v>1</v>
      </c>
      <c r="G20" s="30">
        <v>250000</v>
      </c>
    </row>
    <row r="21" spans="2:7" s="10" customFormat="1" ht="36" customHeight="1" x14ac:dyDescent="0.2">
      <c r="B21" s="17" t="s">
        <v>13</v>
      </c>
      <c r="C21" s="22" t="s">
        <v>55</v>
      </c>
      <c r="D21" s="19" t="s">
        <v>28</v>
      </c>
      <c r="E21" s="20" t="s">
        <v>3</v>
      </c>
      <c r="F21" s="20">
        <v>1</v>
      </c>
      <c r="G21" s="30">
        <v>70000</v>
      </c>
    </row>
    <row r="22" spans="2:7" s="8" customFormat="1" ht="38.25" x14ac:dyDescent="0.2">
      <c r="B22" s="17" t="s">
        <v>13</v>
      </c>
      <c r="C22" s="21" t="s">
        <v>111</v>
      </c>
      <c r="D22" s="19" t="s">
        <v>29</v>
      </c>
      <c r="E22" s="20" t="s">
        <v>2</v>
      </c>
      <c r="F22" s="20">
        <v>1</v>
      </c>
      <c r="G22" s="32">
        <v>60000</v>
      </c>
    </row>
    <row r="23" spans="2:7" s="10" customFormat="1" ht="36" customHeight="1" x14ac:dyDescent="0.2">
      <c r="B23" s="17" t="s">
        <v>13</v>
      </c>
      <c r="C23" s="22" t="s">
        <v>8</v>
      </c>
      <c r="D23" s="23" t="s">
        <v>30</v>
      </c>
      <c r="E23" s="24" t="s">
        <v>4</v>
      </c>
      <c r="F23" s="24">
        <v>3</v>
      </c>
      <c r="G23" s="30">
        <v>75000</v>
      </c>
    </row>
    <row r="24" spans="2:7" s="8" customFormat="1" ht="36" customHeight="1" x14ac:dyDescent="0.2">
      <c r="B24" s="17" t="s">
        <v>52</v>
      </c>
      <c r="C24" s="25" t="s">
        <v>31</v>
      </c>
      <c r="D24" s="19" t="s">
        <v>32</v>
      </c>
      <c r="E24" s="20" t="s">
        <v>4</v>
      </c>
      <c r="F24" s="20">
        <v>5</v>
      </c>
      <c r="G24" s="30">
        <v>8282500</v>
      </c>
    </row>
    <row r="25" spans="2:7" s="10" customFormat="1" ht="36" customHeight="1" x14ac:dyDescent="0.2">
      <c r="B25" s="17" t="s">
        <v>52</v>
      </c>
      <c r="C25" s="21" t="s">
        <v>31</v>
      </c>
      <c r="D25" s="19" t="s">
        <v>33</v>
      </c>
      <c r="E25" s="20" t="s">
        <v>4</v>
      </c>
      <c r="F25" s="20">
        <v>5</v>
      </c>
      <c r="G25" s="30">
        <v>27500</v>
      </c>
    </row>
    <row r="26" spans="2:7" s="8" customFormat="1" ht="36" customHeight="1" x14ac:dyDescent="0.2">
      <c r="B26" s="17" t="s">
        <v>52</v>
      </c>
      <c r="C26" s="25" t="s">
        <v>31</v>
      </c>
      <c r="D26" s="19" t="s">
        <v>34</v>
      </c>
      <c r="E26" s="20" t="s">
        <v>3</v>
      </c>
      <c r="F26" s="20">
        <v>4</v>
      </c>
      <c r="G26" s="33">
        <v>500000</v>
      </c>
    </row>
    <row r="27" spans="2:7" s="10" customFormat="1" ht="36" customHeight="1" x14ac:dyDescent="0.2">
      <c r="B27" s="17" t="s">
        <v>52</v>
      </c>
      <c r="C27" s="21" t="s">
        <v>7</v>
      </c>
      <c r="D27" s="23" t="s">
        <v>35</v>
      </c>
      <c r="E27" s="20" t="s">
        <v>4</v>
      </c>
      <c r="F27" s="24">
        <v>5</v>
      </c>
      <c r="G27" s="30">
        <v>150000</v>
      </c>
    </row>
    <row r="28" spans="2:7" s="8" customFormat="1" ht="36" customHeight="1" x14ac:dyDescent="0.2">
      <c r="B28" s="17" t="s">
        <v>52</v>
      </c>
      <c r="C28" s="22" t="s">
        <v>55</v>
      </c>
      <c r="D28" s="23" t="s">
        <v>36</v>
      </c>
      <c r="E28" s="20" t="s">
        <v>5</v>
      </c>
      <c r="F28" s="24">
        <v>1</v>
      </c>
      <c r="G28" s="30">
        <v>200000</v>
      </c>
    </row>
    <row r="29" spans="2:7" s="8" customFormat="1" ht="36" customHeight="1" x14ac:dyDescent="0.2">
      <c r="B29" s="17" t="s">
        <v>52</v>
      </c>
      <c r="C29" s="22" t="s">
        <v>55</v>
      </c>
      <c r="D29" s="19" t="s">
        <v>37</v>
      </c>
      <c r="E29" s="20" t="s">
        <v>3</v>
      </c>
      <c r="F29" s="20">
        <v>1</v>
      </c>
      <c r="G29" s="30">
        <v>25000</v>
      </c>
    </row>
    <row r="30" spans="2:7" s="10" customFormat="1" ht="36" customHeight="1" x14ac:dyDescent="0.2">
      <c r="B30" s="17" t="s">
        <v>52</v>
      </c>
      <c r="C30" s="22" t="s">
        <v>55</v>
      </c>
      <c r="D30" s="23" t="s">
        <v>38</v>
      </c>
      <c r="E30" s="20" t="s">
        <v>4</v>
      </c>
      <c r="F30" s="24">
        <v>1</v>
      </c>
      <c r="G30" s="33">
        <v>30000</v>
      </c>
    </row>
    <row r="31" spans="2:7" s="8" customFormat="1" ht="36" customHeight="1" x14ac:dyDescent="0.2">
      <c r="B31" s="17" t="s">
        <v>52</v>
      </c>
      <c r="C31" s="25" t="s">
        <v>31</v>
      </c>
      <c r="D31" s="19" t="s">
        <v>39</v>
      </c>
      <c r="E31" s="20" t="s">
        <v>4</v>
      </c>
      <c r="F31" s="20">
        <v>1</v>
      </c>
      <c r="G31" s="30">
        <v>40000</v>
      </c>
    </row>
    <row r="32" spans="2:7" s="8" customFormat="1" ht="36" customHeight="1" x14ac:dyDescent="0.2">
      <c r="B32" s="17" t="s">
        <v>53</v>
      </c>
      <c r="C32" s="21" t="s">
        <v>8</v>
      </c>
      <c r="D32" s="19" t="s">
        <v>40</v>
      </c>
      <c r="E32" s="20" t="s">
        <v>4</v>
      </c>
      <c r="F32" s="20">
        <v>1</v>
      </c>
      <c r="G32" s="30">
        <v>300000</v>
      </c>
    </row>
    <row r="33" spans="2:7" s="10" customFormat="1" ht="36" customHeight="1" x14ac:dyDescent="0.2">
      <c r="B33" s="17" t="s">
        <v>53</v>
      </c>
      <c r="C33" s="21" t="s">
        <v>41</v>
      </c>
      <c r="D33" s="19" t="s">
        <v>42</v>
      </c>
      <c r="E33" s="20" t="s">
        <v>4</v>
      </c>
      <c r="F33" s="20">
        <v>5</v>
      </c>
      <c r="G33" s="30">
        <v>30000</v>
      </c>
    </row>
    <row r="34" spans="2:7" s="8" customFormat="1" ht="36" customHeight="1" x14ac:dyDescent="0.2">
      <c r="B34" s="17" t="s">
        <v>53</v>
      </c>
      <c r="C34" s="21" t="s">
        <v>56</v>
      </c>
      <c r="D34" s="19" t="s">
        <v>43</v>
      </c>
      <c r="E34" s="20" t="s">
        <v>4</v>
      </c>
      <c r="F34" s="20">
        <v>4</v>
      </c>
      <c r="G34" s="30">
        <v>94000</v>
      </c>
    </row>
    <row r="35" spans="2:7" s="10" customFormat="1" ht="36" customHeight="1" x14ac:dyDescent="0.2">
      <c r="B35" s="17" t="s">
        <v>53</v>
      </c>
      <c r="C35" s="18" t="s">
        <v>111</v>
      </c>
      <c r="D35" s="19" t="s">
        <v>44</v>
      </c>
      <c r="E35" s="20" t="s">
        <v>2</v>
      </c>
      <c r="F35" s="20">
        <v>3</v>
      </c>
      <c r="G35" s="30">
        <v>1530000</v>
      </c>
    </row>
    <row r="36" spans="2:7" s="8" customFormat="1" ht="36" customHeight="1" x14ac:dyDescent="0.2">
      <c r="B36" s="17" t="s">
        <v>53</v>
      </c>
      <c r="C36" s="21" t="s">
        <v>8</v>
      </c>
      <c r="D36" s="19" t="s">
        <v>45</v>
      </c>
      <c r="E36" s="20" t="s">
        <v>4</v>
      </c>
      <c r="F36" s="20">
        <v>1</v>
      </c>
      <c r="G36" s="30">
        <v>60000</v>
      </c>
    </row>
    <row r="37" spans="2:7" s="10" customFormat="1" ht="36" customHeight="1" x14ac:dyDescent="0.2">
      <c r="B37" s="17" t="s">
        <v>54</v>
      </c>
      <c r="C37" s="21" t="s">
        <v>6</v>
      </c>
      <c r="D37" s="23" t="s">
        <v>46</v>
      </c>
      <c r="E37" s="20" t="s">
        <v>2</v>
      </c>
      <c r="F37" s="24">
        <v>1</v>
      </c>
      <c r="G37" s="30">
        <v>4500000</v>
      </c>
    </row>
    <row r="38" spans="2:7" s="8" customFormat="1" ht="36" customHeight="1" x14ac:dyDescent="0.2">
      <c r="B38" s="17" t="s">
        <v>54</v>
      </c>
      <c r="C38" s="21" t="s">
        <v>8</v>
      </c>
      <c r="D38" s="23" t="s">
        <v>47</v>
      </c>
      <c r="E38" s="20" t="s">
        <v>4</v>
      </c>
      <c r="F38" s="24">
        <v>1</v>
      </c>
      <c r="G38" s="30">
        <v>90000</v>
      </c>
    </row>
    <row r="39" spans="2:7" s="10" customFormat="1" ht="36" customHeight="1" x14ac:dyDescent="0.2">
      <c r="B39" s="17" t="s">
        <v>54</v>
      </c>
      <c r="C39" s="21" t="s">
        <v>8</v>
      </c>
      <c r="D39" s="23" t="s">
        <v>48</v>
      </c>
      <c r="E39" s="24" t="s">
        <v>2</v>
      </c>
      <c r="F39" s="24">
        <v>1</v>
      </c>
      <c r="G39" s="30">
        <v>300000</v>
      </c>
    </row>
    <row r="40" spans="2:7" s="8" customFormat="1" ht="36" customHeight="1" x14ac:dyDescent="0.2">
      <c r="B40" s="17" t="s">
        <v>54</v>
      </c>
      <c r="C40" s="21" t="s">
        <v>8</v>
      </c>
      <c r="D40" s="19" t="s">
        <v>49</v>
      </c>
      <c r="E40" s="20" t="s">
        <v>4</v>
      </c>
      <c r="F40" s="20">
        <v>1</v>
      </c>
      <c r="G40" s="30">
        <v>200000</v>
      </c>
    </row>
    <row r="41" spans="2:7" s="10" customFormat="1" ht="36" customHeight="1" x14ac:dyDescent="0.2">
      <c r="B41" s="17" t="s">
        <v>54</v>
      </c>
      <c r="C41" s="25" t="s">
        <v>31</v>
      </c>
      <c r="D41" s="19" t="s">
        <v>50</v>
      </c>
      <c r="E41" s="20" t="s">
        <v>4</v>
      </c>
      <c r="F41" s="24">
        <v>1</v>
      </c>
      <c r="G41" s="30">
        <v>6000</v>
      </c>
    </row>
    <row r="42" spans="2:7" s="10" customFormat="1" ht="15.75" customHeight="1" x14ac:dyDescent="0.2">
      <c r="C42" s="26"/>
      <c r="D42" s="27"/>
      <c r="E42" s="1"/>
      <c r="F42" s="1"/>
      <c r="G42" s="28"/>
    </row>
  </sheetData>
  <sheetProtection formatCells="0" formatColumns="0" formatRows="0" insertColumns="0" insertRows="0" insertHyperlinks="0" deleteColumns="0" deleteRows="0" sort="0" autoFilter="0" pivotTables="0"/>
  <mergeCells count="1">
    <mergeCell ref="B6:G6"/>
  </mergeCells>
  <phoneticPr fontId="9" type="noConversion"/>
  <dataValidations count="2">
    <dataValidation allowBlank="1" showInputMessage="1" promptTitle="Descripción de la licitación" prompt="_x000a_Resumir brevemente el objeto de la contratación." sqref="D8:D22 D24 D27:D42" xr:uid="{00000000-0002-0000-0200-000000000000}"/>
    <dataValidation type="list" allowBlank="1" showInputMessage="1" showErrorMessage="1" sqref="C42 E42" xr:uid="{00000000-0002-0000-0200-000001000000}">
      <formula1>#REF!</formula1>
    </dataValidation>
  </dataValidations>
  <pageMargins left="0.25" right="0.25" top="0.75" bottom="0.75" header="0.3" footer="0.3"/>
  <pageSetup paperSize="8" fitToHeight="0" orientation="landscape" copies="2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d m U 9 U l e s z M a i A A A A 9 Q A A A B I A H A B D b 2 5 m a W c v U G F j a 2 F n Z S 5 4 b W w g o h g A K K A U A A A A A A A A A A A A A A A A A A A A A A A A A A A A h Y 8 x D o I w G I W v Q r r T l r o Q 8 l M G 4 y a J C Y l x b U q F R m g N L Z a 7 O X g k r y B G U T f H 9 7 5 v e O 9 + v U E x 9 V 1 0 U Y P T 1 u Q o w R R F y k h b a 9 P k a P T H O E U F h 5 2 Q J 9 G o a J a N y y Z X 5 6 j 1 / p w R E k L A Y Y X t 0 B B G a U I O 5 b a S r e o F + s j 6 v x x r 4 7 w w U i E O + 9 c Y z n C a Y k b n S U C W D k p t v p z N 7 E l / S l i P n R 8 H x Z W L N x W Q J Q J 5 X + A P U E s D B B Q A A g A I A H Z l P V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2 Z T 1 S K I p H u A 4 A A A A R A A A A E w A c A E Z v c m 1 1 b G F z L 1 N l Y 3 R p b 2 4 x L m 0 g o h g A K K A U A A A A A A A A A A A A A A A A A A A A A A A A A A A A K 0 5 N L s n M z 1 M I h t C G 1 g B Q S w E C L Q A U A A I A C A B 2 Z T 1 S V 6 z M x q I A A A D 1 A A A A E g A A A A A A A A A A A A A A A A A A A A A A Q 2 9 u Z m l n L 1 B h Y 2 t h Z 2 U u e G 1 s U E s B A i 0 A F A A C A A g A d m U 9 U g / K 6 a u k A A A A 6 Q A A A B M A A A A A A A A A A A A A A A A A 7 g A A A F t D b 2 5 0 Z W 5 0 X 1 R 5 c G V z X S 5 4 b W x Q S w E C L Q A U A A I A C A B 2 Z T 1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H H 4 i 0 u y b l k S i T V J 5 F b S i r A A A A A A C A A A A A A A Q Z g A A A A E A A C A A A A A r N o W G 5 E k M q 4 9 w J R s / X x Z B e 6 E / 5 c u M J A z j A Z w o 2 n V U j Q A A A A A O g A A A A A I A A C A A A A B Q U i 7 3 T B f t + U Y Q e 0 a P 2 / P f f G c j F X x h x G 4 I I g m + C + I 9 m V A A A A B i m 1 P Z F Y s z a J j R a z n r O l S m x z j c b 1 x 4 t r V u p W p 5 H A e j 5 + Z 6 Y E q n G B 8 D j d A 8 A x C B K D M p I S p V p R 1 i O B 6 J r a 6 2 0 Q U A N 9 o g C v s y 1 S q 8 9 K w + e 3 B A z k A A A A D H l n Y C h v v 5 H n F + Z W D R t 3 5 R i 9 4 9 R / x v a Z F j y W v 9 V 3 6 h 3 x V q D X s E T J E r / t h v e x F i 6 Y y n j T d 3 x e N F E D T H n U 1 Z + z r s < / D a t a M a s h u p > 
</file>

<file path=customXml/itemProps1.xml><?xml version="1.0" encoding="utf-8"?>
<ds:datastoreItem xmlns:ds="http://schemas.openxmlformats.org/officeDocument/2006/customXml" ds:itemID="{25E40EFE-6279-4644-876A-9040E19562E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GMSA (2025)</vt:lpstr>
      <vt:lpstr>GMSA (2024)</vt:lpstr>
      <vt:lpstr>GMSA (2023)</vt:lpstr>
      <vt:lpstr>GMSA (2022)</vt:lpstr>
      <vt:lpstr>'GMSA (2022)'!Área_de_impresión</vt:lpstr>
      <vt:lpstr>'GMSA (2023)'!Área_de_impresión</vt:lpstr>
      <vt:lpstr>'GMSA (2024)'!Área_de_impresión</vt:lpstr>
      <vt:lpstr>'GMSA (2025)'!Área_de_impresión</vt:lpstr>
      <vt:lpstr>'GMSA (2022)'!Títulos_a_imprimir</vt:lpstr>
      <vt:lpstr>'GMSA (2023)'!Títulos_a_imprimir</vt:lpstr>
      <vt:lpstr>'GMSA (2024)'!Títulos_a_imprimir</vt:lpstr>
      <vt:lpstr>'GMSA (2025)'!Títulos_a_imprimir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Programación de contratos</dc:title>
  <dc:subject>Planificación 2023-2024</dc:subject>
  <dc:creator>Adrian</dc:creator>
  <dc:description>Servicios Jurídicos y Contratación de Guaguas Municipales, S.A.</dc:description>
  <cp:lastModifiedBy>Cléa Leila Chartier</cp:lastModifiedBy>
  <cp:lastPrinted>2024-02-18T22:58:00Z</cp:lastPrinted>
  <dcterms:created xsi:type="dcterms:W3CDTF">2019-01-08T09:06:58Z</dcterms:created>
  <dcterms:modified xsi:type="dcterms:W3CDTF">2026-01-05T11:08:38Z</dcterms:modified>
</cp:coreProperties>
</file>