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2024" sheetId="5" r:id="rId1"/>
    <sheet name="2023" sheetId="1" r:id="rId2"/>
    <sheet name="2022" sheetId="2" r:id="rId3"/>
    <sheet name="2021" sheetId="3" r:id="rId4"/>
    <sheet name="2020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5"/>
  <c r="F3" s="1"/>
  <c r="E19" i="4"/>
  <c r="F19" s="1"/>
  <c r="E18"/>
  <c r="F18" s="1"/>
  <c r="F17"/>
  <c r="E16"/>
  <c r="F16" s="1"/>
  <c r="F15"/>
  <c r="F14"/>
  <c r="F13"/>
  <c r="F12"/>
  <c r="E12"/>
  <c r="E11"/>
  <c r="F11" s="1"/>
  <c r="F10"/>
  <c r="E10"/>
  <c r="E9"/>
  <c r="F9" s="1"/>
  <c r="F8"/>
  <c r="E8"/>
  <c r="E7"/>
  <c r="F7" s="1"/>
  <c r="F6"/>
  <c r="E6"/>
  <c r="E5"/>
  <c r="F5" s="1"/>
  <c r="F4"/>
  <c r="E4"/>
  <c r="E3"/>
  <c r="F3" s="1"/>
  <c r="F3" i="2"/>
  <c r="E3"/>
  <c r="E3" i="1"/>
  <c r="F3" s="1"/>
</calcChain>
</file>

<file path=xl/sharedStrings.xml><?xml version="1.0" encoding="utf-8"?>
<sst xmlns="http://schemas.openxmlformats.org/spreadsheetml/2006/main" count="114" uniqueCount="85">
  <si>
    <t>RELACIÓN DE CONTRATOS EMERGENCIA 2023</t>
  </si>
  <si>
    <t>REF</t>
  </si>
  <si>
    <t>CIF</t>
  </si>
  <si>
    <t>ADJUDICATARIO</t>
  </si>
  <si>
    <t>IMPORTE
(SIN IGIC)</t>
  </si>
  <si>
    <t>IGIC</t>
  </si>
  <si>
    <t>IMPORTE
(CON IGIC)</t>
  </si>
  <si>
    <t>OBJETO DEL CONTRATO</t>
  </si>
  <si>
    <t>DURACIÓN (MESES)</t>
  </si>
  <si>
    <t>FECHA</t>
  </si>
  <si>
    <t>CE 1/2023</t>
  </si>
  <si>
    <t>A35052018</t>
  </si>
  <si>
    <t>ISIDRO HERNÁNDEZ Y HERMANOS, S.A,</t>
  </si>
  <si>
    <t>OBRA DE REHABILITACIÓN DEL PILAR EN LA RAMPA DE LA COCHERA DE GUAGUAS MUNICIPALES, S.A.</t>
  </si>
  <si>
    <t>RELACIÓN DE CONTRATOS EMERGENCIA 2022</t>
  </si>
  <si>
    <t>CE 1/2022</t>
  </si>
  <si>
    <t>B-35543974</t>
  </si>
  <si>
    <t>CAPROSS 2004, S.L.</t>
  </si>
  <si>
    <t>SERVICIO DE LIMPIEZA DE LA FLOTA DE VEHÍCULOS, ASÍ COMO DE LAS INSTALACIONES, EDIFICIOS Y EQUIPAMIENTOS FIJOS ADSCRITOS A LA ENTIDAD GUAGUAS MUNICIPALES, S.A.</t>
  </si>
  <si>
    <t>ESTIMADA DE 6 MESES</t>
  </si>
  <si>
    <t>RELACIÓN DE CONTRATOS EMERGENCIA 2021</t>
  </si>
  <si>
    <t>No se realizaron contrataciones de emergencia en 2021</t>
  </si>
  <si>
    <t>RELACIÓN DE CONTRATOS EMERGENCIA 2020</t>
  </si>
  <si>
    <t>CE 01/2020</t>
  </si>
  <si>
    <t>B35967694</t>
  </si>
  <si>
    <t>ECODIARIO, S.L.</t>
  </si>
  <si>
    <t>60 CUÑAS PUBLICITARIAS DE GUAGUAS MUNICIPALES, S.A. DURANTE 10 DÍAS (6 CUÑAS DIARIAS)</t>
  </si>
  <si>
    <t>A28281368</t>
  </si>
  <si>
    <t>CADENA COPE</t>
  </si>
  <si>
    <t>40 CUÑAS PUBLICITARIAS DE GUAGUAS MUNICIPALES, S.A.</t>
  </si>
  <si>
    <t>A35054519</t>
  </si>
  <si>
    <t>INFORMACIONES CANARIAS, S.A. (CANARIAS 7)</t>
  </si>
  <si>
    <t xml:space="preserve">PUBLICACIÓN DE 1/2 PÁGINA A COLOR CAMPAÑA PUBLICITARIA COVID-19; PUBLICACIÓN DE
VIDEO INCRUSTRADO EN HOME 24 HORAS Y PUBLICACIÓN DE VÍDEO PREROLL </t>
  </si>
  <si>
    <t> B35816909</t>
  </si>
  <si>
    <t>CANARIAS AHORA (CLAN DE MEDIOS,
 COMUNICACION Y MARKETING ,S.L.U.)</t>
  </si>
  <si>
    <t>CAMPAÑA ESPECIAL COVID-19 PUBLICACIÓN DE COMUNICADOS OFICIALES EN CUALQUIERA DE LOS FORMATOS
QUE SE PROPONGAN. INSERCIÓN DE 70.000 IMRESIONES EN FORMATO VIDEO BANNER (300x250 PX) DURANTE 10 DÍAS</t>
  </si>
  <si>
    <t> A78839271</t>
  </si>
  <si>
    <t>ATRESMEDIA RADIO (UNIPREX, S.A.U  (ONDA CERO ))</t>
  </si>
  <si>
    <t>266 CUÑAS CAMPAÑA DE CONCIENCIACIÓN COVD-19</t>
  </si>
  <si>
    <t>B35565639</t>
  </si>
  <si>
    <t>OPORTUNIDADES CANARIAS, S.L.</t>
  </si>
  <si>
    <t>SPOT ANTENA 3 Y TELE 5 20 SEGUNDOS DEL 1 AL 10 DE ABRIL Y DOS COPIAS DE EMISIÓN</t>
  </si>
  <si>
    <t>B35009729</t>
  </si>
  <si>
    <t>GRUPO DE EMISORAS RADIO LAS PALMAS 
(CAROMA DE INVERSIONES, S.L.)</t>
  </si>
  <si>
    <t>24 CUÑAS CAMPAÑA DE CONCIENCIACIÓN SOCIAL DE MOVILIDAD (COVID-19)</t>
  </si>
  <si>
    <t>A 38491098</t>
  </si>
  <si>
    <t>RADIO TELEVISIÓN CANARIA</t>
  </si>
  <si>
    <t>CAMPAÑA PUBLICITARIA DEL 1 AL 12 E ABRIL DE 2020</t>
  </si>
  <si>
    <t>B28016970</t>
  </si>
  <si>
    <t>SOCIEDAD ESPAÑOLA DE RADIODIFUSIÓN, S.L.U.</t>
  </si>
  <si>
    <t>CUÑAS PUBLICITARIAS CAMPAÑA COVID-19</t>
  </si>
  <si>
    <t>A35002278</t>
  </si>
  <si>
    <t>EDITORIAL PRENSA CANARIA, S.A.</t>
  </si>
  <si>
    <t>ACCIÓN PUBLICITARIA "CANARIOS EN CASA" Y 1/2 PÁGINA COLOR IMPAR</t>
  </si>
  <si>
    <t>CE 02/2020</t>
  </si>
  <si>
    <t>B61742565</t>
  </si>
  <si>
    <t>DINOSOL SUPERMERCADOS, S.L.</t>
  </si>
  <si>
    <t>ADQUISICIÓN DE LOTE DE 2.000 MASCARILLAS FPP2 PARA EL PERSONAL DE CARRETERA DE 
GUAGUAS MUNICIPALES, S.A. POR EMERGENCIA SANITARIA (COVID-19)</t>
  </si>
  <si>
    <t>CE 03/2020</t>
  </si>
  <si>
    <t>ADQUISICIÓN LOTE DE 2.000 MASCARILLAS DE TIPO FPP2 PARA EL PERSONAL DE GUAGUAS MUNICIPALES, S.A.</t>
  </si>
  <si>
    <t>CE 04/2020</t>
  </si>
  <si>
    <t>A33620485</t>
  </si>
  <si>
    <t>ACUÑA Y FOMBONA, S.A.</t>
  </si>
  <si>
    <t>ADQUISICIÓN LOTE DE 4.000 MASCARILLAS QUIRÚRGICAS PARA GUAGUAS MUNICIPALES, S.A.</t>
  </si>
  <si>
    <t>CE 05/2020</t>
  </si>
  <si>
    <t>B35265537</t>
  </si>
  <si>
    <t>CANARIA DE ARTÍCULOS DEPORTIVOS, S.L.</t>
  </si>
  <si>
    <t>ADQUISICIÓN LOTE DE 3.000 MASCARILLAS HIGIÉNICAS REUTILIZABLES PARA EL PERSONAL DE GUAGUAS MUNICIPALES, S.A.</t>
  </si>
  <si>
    <t>CE 06/2020</t>
  </si>
  <si>
    <t>B35992379</t>
  </si>
  <si>
    <t>DIQUISAN CANARIAS, S.L.</t>
  </si>
  <si>
    <t>ADQUISICIÓN DE TESTS RÁPIDOS DE AMP SARS COV-2 PARA REALIZAR AL PERSONAL DE GUAGUAS MUNICIPALES, S.A.</t>
  </si>
  <si>
    <t>CE 07/2020</t>
  </si>
  <si>
    <t>B35353416</t>
  </si>
  <si>
    <t>TRANSPORTES ABIANYERA, S.L.</t>
  </si>
  <si>
    <t>ADQUISICIÓN DE 10.000 MASCARILLAS QUIRÚRGICAS DE TRES CAPAS PARA GUAGUAS MUNICIPALES, S.A.</t>
  </si>
  <si>
    <t>CE 08/2020</t>
  </si>
  <si>
    <t>B39866199</t>
  </si>
  <si>
    <t>ASCAN SERVICIOS URBANOS</t>
  </si>
  <si>
    <t>CONTRATACIÓN DE EMERGENCIA DE SERVICIO DE LIMPIEZA DE INSTALACIONES Y FLOTA DE VEHÍCULOS PARA HACER FRENTE A LAS  EXIGENCIAS LEGALES CONTRA LA PANDEMIA DEL COVID-19</t>
  </si>
  <si>
    <t>CE 1/2024</t>
  </si>
  <si>
    <t>Adjudicación por trámite de emergencia de la contratación concerniente al tren de lavado situado en la Cochera de Guaguas Municipales, S.A.</t>
  </si>
  <si>
    <t>MAQUINARIAS JUAN FRANCISCO VENTURA SL</t>
  </si>
  <si>
    <t>B35149913</t>
  </si>
  <si>
    <t>RELACIÓN DE CONTRATOS EMERGENCIA 2024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</si>
</sst>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1F497D"/>
      <name val="Helvetica"/>
    </font>
    <font>
      <b/>
      <sz val="8"/>
      <color rgb="FF1F497D"/>
      <name val="Helvetica"/>
    </font>
    <font>
      <sz val="8"/>
      <color rgb="FF000000"/>
      <name val="Helvetica"/>
    </font>
    <font>
      <sz val="8"/>
      <color rgb="FF000000"/>
      <name val="Arial"/>
      <family val="2"/>
    </font>
    <font>
      <sz val="8"/>
      <color rgb="FF000000"/>
      <name val="Calibri"/>
      <family val="2"/>
    </font>
    <font>
      <sz val="8"/>
      <name val="Helvetica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ECC13B"/>
        <bgColor rgb="FFECC13B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58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left" vertical="center" wrapText="1"/>
    </xf>
    <xf numFmtId="0" fontId="3" fillId="3" borderId="7" xfId="1" applyFont="1" applyFill="1" applyBorder="1" applyAlignment="1">
      <alignment horizontal="center" vertical="center" wrapText="1"/>
    </xf>
    <xf numFmtId="14" fontId="5" fillId="4" borderId="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1" fontId="5" fillId="0" borderId="9" xfId="0" applyNumberFormat="1" applyFont="1" applyBorder="1" applyAlignment="1">
      <alignment horizontal="left" vertical="center" wrapText="1"/>
    </xf>
    <xf numFmtId="14" fontId="5" fillId="4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5" xfId="0" applyFont="1" applyBorder="1" applyAlignment="1">
      <alignment vertical="center"/>
    </xf>
    <xf numFmtId="0" fontId="4" fillId="4" borderId="5" xfId="0" applyFont="1" applyFill="1" applyBorder="1" applyAlignment="1">
      <alignment vertical="center" wrapText="1"/>
    </xf>
    <xf numFmtId="14" fontId="4" fillId="4" borderId="5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wrapText="1"/>
    </xf>
    <xf numFmtId="0" fontId="4" fillId="0" borderId="5" xfId="0" applyFont="1" applyBorder="1" applyAlignment="1">
      <alignment vertical="center" wrapText="1"/>
    </xf>
    <xf numFmtId="14" fontId="4" fillId="4" borderId="11" xfId="0" applyNumberFormat="1" applyFont="1" applyFill="1" applyBorder="1" applyAlignment="1">
      <alignment horizontal="center" vertical="center"/>
    </xf>
    <xf numFmtId="14" fontId="4" fillId="4" borderId="12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0" fontId="4" fillId="4" borderId="12" xfId="0" applyFont="1" applyFill="1" applyBorder="1" applyAlignment="1">
      <alignment vertical="center" wrapText="1"/>
    </xf>
    <xf numFmtId="1" fontId="4" fillId="0" borderId="12" xfId="0" applyNumberFormat="1" applyFont="1" applyBorder="1" applyAlignment="1">
      <alignment horizontal="center" vertical="center"/>
    </xf>
    <xf numFmtId="14" fontId="4" fillId="4" borderId="14" xfId="0" applyNumberFormat="1" applyFont="1" applyFill="1" applyBorder="1" applyAlignment="1">
      <alignment horizontal="center" vertical="center"/>
    </xf>
    <xf numFmtId="14" fontId="4" fillId="4" borderId="15" xfId="0" applyNumberFormat="1" applyFont="1" applyFill="1" applyBorder="1" applyAlignment="1">
      <alignment horizontal="center" vertical="center"/>
    </xf>
    <xf numFmtId="0" fontId="4" fillId="0" borderId="5" xfId="0" applyFont="1" applyBorder="1"/>
    <xf numFmtId="4" fontId="4" fillId="0" borderId="5" xfId="0" applyNumberFormat="1" applyFont="1" applyBorder="1" applyAlignment="1">
      <alignment horizontal="center"/>
    </xf>
    <xf numFmtId="0" fontId="4" fillId="4" borderId="16" xfId="0" applyFont="1" applyFill="1" applyBorder="1"/>
    <xf numFmtId="1" fontId="4" fillId="0" borderId="16" xfId="0" applyNumberFormat="1" applyFont="1" applyBorder="1" applyAlignment="1">
      <alignment horizontal="center"/>
    </xf>
    <xf numFmtId="14" fontId="4" fillId="4" borderId="16" xfId="0" applyNumberFormat="1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/>
    </xf>
    <xf numFmtId="0" fontId="4" fillId="4" borderId="5" xfId="0" applyFont="1" applyFill="1" applyBorder="1"/>
    <xf numFmtId="14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1" fontId="8" fillId="0" borderId="5" xfId="0" applyNumberFormat="1" applyFont="1" applyBorder="1" applyAlignment="1">
      <alignment horizontal="center" vertical="center"/>
    </xf>
    <xf numFmtId="0" fontId="5" fillId="0" borderId="0" xfId="0" applyFont="1"/>
    <xf numFmtId="14" fontId="7" fillId="4" borderId="17" xfId="0" applyNumberFormat="1" applyFont="1" applyFill="1" applyBorder="1" applyAlignment="1">
      <alignment horizontal="center" vertical="center"/>
    </xf>
    <xf numFmtId="4" fontId="7" fillId="0" borderId="17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vertical="center" wrapText="1"/>
    </xf>
    <xf numFmtId="1" fontId="7" fillId="0" borderId="1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4" borderId="5" xfId="1" applyFont="1" applyFill="1" applyBorder="1" applyAlignment="1">
      <alignment horizontal="left" vertical="center" wrapText="1"/>
    </xf>
    <xf numFmtId="14" fontId="4" fillId="4" borderId="5" xfId="0" applyNumberFormat="1" applyFont="1" applyFill="1" applyBorder="1" applyAlignment="1">
      <alignment horizontal="center" vertical="center"/>
    </xf>
  </cellXfs>
  <cellStyles count="2">
    <cellStyle name="Normal" xfId="0" builtinId="0" customBuiltin="1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showGridLines="0" tabSelected="1" workbookViewId="0">
      <selection activeCell="F18" sqref="F18"/>
    </sheetView>
  </sheetViews>
  <sheetFormatPr baseColWidth="10" defaultRowHeight="15"/>
  <cols>
    <col min="3" max="3" width="35.42578125" bestFit="1" customWidth="1"/>
    <col min="7" max="7" width="63.85546875" customWidth="1"/>
  </cols>
  <sheetData>
    <row r="1" spans="1:9" ht="15.75" thickBot="1">
      <c r="A1" s="53" t="s">
        <v>84</v>
      </c>
      <c r="B1" s="53"/>
      <c r="C1" s="53"/>
      <c r="D1" s="53"/>
      <c r="E1" s="53"/>
      <c r="F1" s="53"/>
      <c r="G1" s="53"/>
      <c r="H1" s="53"/>
      <c r="I1" s="53"/>
    </row>
    <row r="2" spans="1:9" ht="22.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3" t="s">
        <v>8</v>
      </c>
      <c r="I2" s="4" t="s">
        <v>9</v>
      </c>
    </row>
    <row r="3" spans="1:9" s="51" customFormat="1" ht="28.5" customHeight="1">
      <c r="A3" s="47" t="s">
        <v>80</v>
      </c>
      <c r="B3" s="52" t="s">
        <v>83</v>
      </c>
      <c r="C3" s="52" t="s">
        <v>82</v>
      </c>
      <c r="D3" s="48">
        <v>168684.74</v>
      </c>
      <c r="E3" s="48">
        <f>+D3*0.07</f>
        <v>11807.9318</v>
      </c>
      <c r="F3" s="48">
        <f>+D3+E3</f>
        <v>180492.67179999998</v>
      </c>
      <c r="G3" s="49" t="s">
        <v>81</v>
      </c>
      <c r="H3" s="50">
        <v>5</v>
      </c>
      <c r="I3" s="47">
        <v>45868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"/>
  <sheetViews>
    <sheetView showGridLines="0" workbookViewId="0">
      <selection activeCell="C3" sqref="C3"/>
    </sheetView>
  </sheetViews>
  <sheetFormatPr baseColWidth="10" defaultRowHeight="15"/>
  <cols>
    <col min="1" max="2" width="11.42578125" customWidth="1"/>
    <col min="3" max="3" width="35.42578125" bestFit="1" customWidth="1"/>
    <col min="4" max="6" width="11.42578125" customWidth="1"/>
    <col min="7" max="7" width="63.85546875" customWidth="1"/>
    <col min="8" max="8" width="11.42578125" customWidth="1"/>
  </cols>
  <sheetData>
    <row r="1" spans="1:9" ht="15.75" thickBot="1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2.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3" t="s">
        <v>8</v>
      </c>
      <c r="I2" s="4" t="s">
        <v>9</v>
      </c>
    </row>
    <row r="3" spans="1:9" s="46" customFormat="1" ht="22.5">
      <c r="A3" s="41" t="s">
        <v>10</v>
      </c>
      <c r="B3" s="42" t="s">
        <v>11</v>
      </c>
      <c r="C3" s="42" t="s">
        <v>12</v>
      </c>
      <c r="D3" s="43">
        <v>489890.92</v>
      </c>
      <c r="E3" s="43">
        <f>+D3*0.07</f>
        <v>34292.364399999999</v>
      </c>
      <c r="F3" s="43">
        <f>+D3+E3</f>
        <v>524183.2844</v>
      </c>
      <c r="G3" s="44" t="s">
        <v>13</v>
      </c>
      <c r="H3" s="45">
        <v>5</v>
      </c>
      <c r="I3" s="41">
        <v>45093</v>
      </c>
    </row>
  </sheetData>
  <mergeCells count="1">
    <mergeCell ref="A1:I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"/>
  <sheetViews>
    <sheetView showGridLines="0" workbookViewId="0">
      <selection activeCell="A3" sqref="A3:XFD3"/>
    </sheetView>
  </sheetViews>
  <sheetFormatPr baseColWidth="10" defaultRowHeight="15"/>
  <cols>
    <col min="1" max="2" width="11.42578125" customWidth="1"/>
    <col min="3" max="3" width="18.85546875" customWidth="1"/>
    <col min="4" max="6" width="11.42578125" customWidth="1"/>
    <col min="7" max="7" width="46.5703125" customWidth="1"/>
    <col min="8" max="8" width="17.42578125" style="19" bestFit="1" customWidth="1"/>
    <col min="9" max="9" width="11.42578125" customWidth="1"/>
  </cols>
  <sheetData>
    <row r="1" spans="1:9" ht="15.75" thickBot="1">
      <c r="A1" s="54" t="s">
        <v>14</v>
      </c>
      <c r="B1" s="54"/>
      <c r="C1" s="54"/>
      <c r="D1" s="54"/>
      <c r="E1" s="54"/>
      <c r="F1" s="54"/>
      <c r="G1" s="54"/>
      <c r="H1" s="54"/>
      <c r="I1" s="54"/>
    </row>
    <row r="2" spans="1:9" ht="23.25" thickBot="1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8" t="s">
        <v>7</v>
      </c>
      <c r="H2" s="10" t="s">
        <v>8</v>
      </c>
      <c r="I2" s="11" t="s">
        <v>9</v>
      </c>
    </row>
    <row r="3" spans="1:9" ht="45.75" thickBot="1">
      <c r="A3" s="12" t="s">
        <v>15</v>
      </c>
      <c r="B3" s="13" t="s">
        <v>16</v>
      </c>
      <c r="C3" s="14" t="s">
        <v>17</v>
      </c>
      <c r="D3" s="15">
        <v>489890.92</v>
      </c>
      <c r="E3" s="15">
        <f>+D3*0.07</f>
        <v>34292.364399999999</v>
      </c>
      <c r="F3" s="15">
        <f>+D3+E3</f>
        <v>524183.2844</v>
      </c>
      <c r="G3" s="16" t="s">
        <v>18</v>
      </c>
      <c r="H3" s="17" t="s">
        <v>19</v>
      </c>
      <c r="I3" s="18">
        <v>44631</v>
      </c>
    </row>
  </sheetData>
  <mergeCells count="1">
    <mergeCell ref="A1:I1"/>
  </mergeCells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>
  <dimension ref="A2:I4"/>
  <sheetViews>
    <sheetView showGridLines="0" workbookViewId="0"/>
  </sheetViews>
  <sheetFormatPr baseColWidth="10" defaultRowHeight="15"/>
  <cols>
    <col min="1" max="1" width="11.42578125" customWidth="1"/>
  </cols>
  <sheetData>
    <row r="2" spans="1:9" ht="15.75" thickBot="1"/>
    <row r="3" spans="1:9" ht="15.75" thickBot="1">
      <c r="A3" s="54" t="s">
        <v>20</v>
      </c>
      <c r="B3" s="54"/>
      <c r="C3" s="54"/>
      <c r="D3" s="54"/>
      <c r="E3" s="54"/>
      <c r="F3" s="54"/>
      <c r="G3" s="54"/>
      <c r="H3" s="54"/>
      <c r="I3" s="54"/>
    </row>
    <row r="4" spans="1:9" ht="15.75" thickBot="1">
      <c r="A4" s="55" t="s">
        <v>21</v>
      </c>
      <c r="B4" s="55"/>
      <c r="C4" s="55"/>
      <c r="D4" s="55"/>
      <c r="E4" s="55"/>
      <c r="F4" s="55"/>
      <c r="G4" s="55"/>
      <c r="H4" s="55"/>
      <c r="I4" s="55"/>
    </row>
  </sheetData>
  <mergeCells count="2">
    <mergeCell ref="A3:I3"/>
    <mergeCell ref="A4:I4"/>
  </mergeCells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9"/>
  <sheetViews>
    <sheetView showGridLines="0" workbookViewId="0">
      <selection sqref="A1:I1"/>
    </sheetView>
  </sheetViews>
  <sheetFormatPr baseColWidth="10" defaultRowHeight="15"/>
  <cols>
    <col min="1" max="1" width="8.85546875" bestFit="1" customWidth="1"/>
    <col min="2" max="2" width="9.42578125" bestFit="1" customWidth="1"/>
    <col min="3" max="3" width="39.5703125" bestFit="1" customWidth="1"/>
    <col min="4" max="4" width="8.140625" bestFit="1" customWidth="1"/>
    <col min="5" max="5" width="7" bestFit="1" customWidth="1"/>
    <col min="6" max="6" width="9" bestFit="1" customWidth="1"/>
    <col min="7" max="7" width="92" customWidth="1"/>
    <col min="8" max="8" width="8.85546875" bestFit="1" customWidth="1"/>
    <col min="9" max="9" width="7" bestFit="1" customWidth="1"/>
    <col min="10" max="10" width="11.42578125" customWidth="1"/>
  </cols>
  <sheetData>
    <row r="1" spans="1:9" ht="15.75" customHeight="1" thickBot="1">
      <c r="A1" s="53" t="s">
        <v>22</v>
      </c>
      <c r="B1" s="53"/>
      <c r="C1" s="53"/>
      <c r="D1" s="53"/>
      <c r="E1" s="53"/>
      <c r="F1" s="53"/>
      <c r="G1" s="53"/>
      <c r="H1" s="53"/>
      <c r="I1" s="53"/>
    </row>
    <row r="2" spans="1:9" ht="22.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3" t="s">
        <v>8</v>
      </c>
      <c r="I2" s="4" t="s">
        <v>9</v>
      </c>
    </row>
    <row r="3" spans="1:9">
      <c r="A3" s="56" t="s">
        <v>23</v>
      </c>
      <c r="B3" s="5" t="s">
        <v>24</v>
      </c>
      <c r="C3" s="20" t="s">
        <v>25</v>
      </c>
      <c r="D3" s="6">
        <v>600</v>
      </c>
      <c r="E3" s="6">
        <f t="shared" ref="E3:E12" si="0">D3*0.07</f>
        <v>42.000000000000007</v>
      </c>
      <c r="F3" s="6">
        <f t="shared" ref="F3:F19" si="1">D3+E3</f>
        <v>642</v>
      </c>
      <c r="G3" s="21" t="s">
        <v>26</v>
      </c>
      <c r="H3" s="7">
        <v>1</v>
      </c>
      <c r="I3" s="57">
        <v>43924</v>
      </c>
    </row>
    <row r="4" spans="1:9">
      <c r="A4" s="56"/>
      <c r="B4" s="22" t="s">
        <v>27</v>
      </c>
      <c r="C4" s="20" t="s">
        <v>28</v>
      </c>
      <c r="D4" s="6">
        <v>1432</v>
      </c>
      <c r="E4" s="6">
        <f t="shared" si="0"/>
        <v>100.24000000000001</v>
      </c>
      <c r="F4" s="6">
        <f t="shared" si="1"/>
        <v>1532.24</v>
      </c>
      <c r="G4" s="21" t="s">
        <v>29</v>
      </c>
      <c r="H4" s="7">
        <v>1</v>
      </c>
      <c r="I4" s="57"/>
    </row>
    <row r="5" spans="1:9" ht="23.25">
      <c r="A5" s="56"/>
      <c r="B5" s="5" t="s">
        <v>30</v>
      </c>
      <c r="C5" s="20" t="s">
        <v>31</v>
      </c>
      <c r="D5" s="6">
        <v>2500</v>
      </c>
      <c r="E5" s="6">
        <f t="shared" si="0"/>
        <v>175.00000000000003</v>
      </c>
      <c r="F5" s="6">
        <f t="shared" si="1"/>
        <v>2675</v>
      </c>
      <c r="G5" s="23" t="s">
        <v>32</v>
      </c>
      <c r="H5" s="7">
        <v>1</v>
      </c>
      <c r="I5" s="57"/>
    </row>
    <row r="6" spans="1:9" ht="22.5">
      <c r="A6" s="56"/>
      <c r="B6" s="5" t="s">
        <v>33</v>
      </c>
      <c r="C6" s="24" t="s">
        <v>34</v>
      </c>
      <c r="D6" s="6">
        <v>1000</v>
      </c>
      <c r="E6" s="6">
        <f t="shared" si="0"/>
        <v>70</v>
      </c>
      <c r="F6" s="6">
        <f t="shared" si="1"/>
        <v>1070</v>
      </c>
      <c r="G6" s="21" t="s">
        <v>35</v>
      </c>
      <c r="H6" s="7">
        <v>1</v>
      </c>
      <c r="I6" s="57"/>
    </row>
    <row r="7" spans="1:9">
      <c r="A7" s="56"/>
      <c r="B7" s="5" t="s">
        <v>36</v>
      </c>
      <c r="C7" s="20" t="s">
        <v>37</v>
      </c>
      <c r="D7" s="6">
        <v>1728.8</v>
      </c>
      <c r="E7" s="6">
        <f t="shared" si="0"/>
        <v>121.01600000000001</v>
      </c>
      <c r="F7" s="6">
        <f t="shared" si="1"/>
        <v>1849.816</v>
      </c>
      <c r="G7" s="21" t="s">
        <v>38</v>
      </c>
      <c r="H7" s="7">
        <v>1</v>
      </c>
      <c r="I7" s="57"/>
    </row>
    <row r="8" spans="1:9">
      <c r="A8" s="56"/>
      <c r="B8" s="5" t="s">
        <v>39</v>
      </c>
      <c r="C8" s="20" t="s">
        <v>40</v>
      </c>
      <c r="D8" s="6">
        <v>12170</v>
      </c>
      <c r="E8" s="6">
        <f t="shared" si="0"/>
        <v>851.90000000000009</v>
      </c>
      <c r="F8" s="6">
        <f t="shared" si="1"/>
        <v>13021.9</v>
      </c>
      <c r="G8" s="21" t="s">
        <v>41</v>
      </c>
      <c r="H8" s="7">
        <v>1</v>
      </c>
      <c r="I8" s="57"/>
    </row>
    <row r="9" spans="1:9" ht="22.5">
      <c r="A9" s="56"/>
      <c r="B9" s="5" t="s">
        <v>42</v>
      </c>
      <c r="C9" s="24" t="s">
        <v>43</v>
      </c>
      <c r="D9" s="6">
        <v>696</v>
      </c>
      <c r="E9" s="6">
        <f t="shared" si="0"/>
        <v>48.720000000000006</v>
      </c>
      <c r="F9" s="6">
        <f t="shared" si="1"/>
        <v>744.72</v>
      </c>
      <c r="G9" s="21" t="s">
        <v>44</v>
      </c>
      <c r="H9" s="7">
        <v>1</v>
      </c>
      <c r="I9" s="57"/>
    </row>
    <row r="10" spans="1:9">
      <c r="A10" s="56"/>
      <c r="B10" s="5" t="s">
        <v>45</v>
      </c>
      <c r="C10" s="20" t="s">
        <v>46</v>
      </c>
      <c r="D10" s="6">
        <v>1595</v>
      </c>
      <c r="E10" s="6">
        <f t="shared" si="0"/>
        <v>111.65</v>
      </c>
      <c r="F10" s="6">
        <f t="shared" si="1"/>
        <v>1706.65</v>
      </c>
      <c r="G10" s="21" t="s">
        <v>47</v>
      </c>
      <c r="H10" s="7">
        <v>1</v>
      </c>
      <c r="I10" s="57"/>
    </row>
    <row r="11" spans="1:9">
      <c r="A11" s="56"/>
      <c r="B11" s="5" t="s">
        <v>48</v>
      </c>
      <c r="C11" s="20" t="s">
        <v>49</v>
      </c>
      <c r="D11" s="6">
        <v>2714.4</v>
      </c>
      <c r="E11" s="6">
        <f t="shared" si="0"/>
        <v>190.00800000000004</v>
      </c>
      <c r="F11" s="6">
        <f t="shared" si="1"/>
        <v>2904.4080000000004</v>
      </c>
      <c r="G11" s="21" t="s">
        <v>50</v>
      </c>
      <c r="H11" s="7">
        <v>1</v>
      </c>
      <c r="I11" s="57"/>
    </row>
    <row r="12" spans="1:9">
      <c r="A12" s="56"/>
      <c r="B12" s="5" t="s">
        <v>51</v>
      </c>
      <c r="C12" s="20" t="s">
        <v>52</v>
      </c>
      <c r="D12" s="6">
        <v>6200</v>
      </c>
      <c r="E12" s="6">
        <f t="shared" si="0"/>
        <v>434.00000000000006</v>
      </c>
      <c r="F12" s="6">
        <f t="shared" si="1"/>
        <v>6634</v>
      </c>
      <c r="G12" s="21" t="s">
        <v>53</v>
      </c>
      <c r="H12" s="7">
        <v>1</v>
      </c>
      <c r="I12" s="57"/>
    </row>
    <row r="13" spans="1:9" ht="22.5">
      <c r="A13" s="25" t="s">
        <v>54</v>
      </c>
      <c r="B13" s="26" t="s">
        <v>55</v>
      </c>
      <c r="C13" s="27" t="s">
        <v>56</v>
      </c>
      <c r="D13" s="28">
        <v>8000</v>
      </c>
      <c r="E13" s="28">
        <v>0</v>
      </c>
      <c r="F13" s="29">
        <f t="shared" si="1"/>
        <v>8000</v>
      </c>
      <c r="G13" s="30" t="s">
        <v>57</v>
      </c>
      <c r="H13" s="31">
        <v>1</v>
      </c>
      <c r="I13" s="26">
        <v>43929</v>
      </c>
    </row>
    <row r="14" spans="1:9">
      <c r="A14" s="32" t="s">
        <v>58</v>
      </c>
      <c r="B14" s="5" t="s">
        <v>55</v>
      </c>
      <c r="C14" s="20" t="s">
        <v>56</v>
      </c>
      <c r="D14" s="6">
        <v>8000</v>
      </c>
      <c r="E14" s="6">
        <v>0</v>
      </c>
      <c r="F14" s="6">
        <f t="shared" si="1"/>
        <v>8000</v>
      </c>
      <c r="G14" s="21" t="s">
        <v>59</v>
      </c>
      <c r="H14" s="7">
        <v>1</v>
      </c>
      <c r="I14" s="5">
        <v>43937</v>
      </c>
    </row>
    <row r="15" spans="1:9">
      <c r="A15" s="33" t="s">
        <v>60</v>
      </c>
      <c r="B15" s="5" t="s">
        <v>61</v>
      </c>
      <c r="C15" s="34" t="s">
        <v>62</v>
      </c>
      <c r="D15" s="35">
        <v>3896</v>
      </c>
      <c r="E15" s="6">
        <v>0</v>
      </c>
      <c r="F15" s="35">
        <f t="shared" si="1"/>
        <v>3896</v>
      </c>
      <c r="G15" s="36" t="s">
        <v>63</v>
      </c>
      <c r="H15" s="37">
        <v>1</v>
      </c>
      <c r="I15" s="38">
        <v>40674</v>
      </c>
    </row>
    <row r="16" spans="1:9">
      <c r="A16" s="5" t="s">
        <v>64</v>
      </c>
      <c r="B16" s="5" t="s">
        <v>65</v>
      </c>
      <c r="C16" s="34" t="s">
        <v>66</v>
      </c>
      <c r="D16" s="35">
        <v>8250</v>
      </c>
      <c r="E16" s="35">
        <f>D16*0.03</f>
        <v>247.5</v>
      </c>
      <c r="F16" s="35">
        <f t="shared" si="1"/>
        <v>8497.5</v>
      </c>
      <c r="G16" s="36" t="s">
        <v>67</v>
      </c>
      <c r="H16" s="39">
        <v>1</v>
      </c>
      <c r="I16" s="5">
        <v>43969</v>
      </c>
    </row>
    <row r="17" spans="1:9">
      <c r="A17" s="5" t="s">
        <v>68</v>
      </c>
      <c r="B17" s="5" t="s">
        <v>69</v>
      </c>
      <c r="C17" s="34" t="s">
        <v>70</v>
      </c>
      <c r="D17" s="35">
        <v>10750</v>
      </c>
      <c r="E17" s="35">
        <v>0</v>
      </c>
      <c r="F17" s="35">
        <f t="shared" si="1"/>
        <v>10750</v>
      </c>
      <c r="G17" s="40" t="s">
        <v>71</v>
      </c>
      <c r="H17" s="39">
        <v>1</v>
      </c>
      <c r="I17" s="5">
        <v>43970</v>
      </c>
    </row>
    <row r="18" spans="1:9">
      <c r="A18" s="5" t="s">
        <v>72</v>
      </c>
      <c r="B18" s="5" t="s">
        <v>73</v>
      </c>
      <c r="C18" s="34" t="s">
        <v>74</v>
      </c>
      <c r="D18" s="35">
        <v>5300</v>
      </c>
      <c r="E18" s="35">
        <f>D18*0.03</f>
        <v>159</v>
      </c>
      <c r="F18" s="35">
        <f t="shared" si="1"/>
        <v>5459</v>
      </c>
      <c r="G18" s="40" t="s">
        <v>75</v>
      </c>
      <c r="H18" s="39">
        <v>1</v>
      </c>
      <c r="I18" s="5">
        <v>43971</v>
      </c>
    </row>
    <row r="19" spans="1:9" ht="24.75" customHeight="1">
      <c r="A19" s="5" t="s">
        <v>76</v>
      </c>
      <c r="B19" s="5" t="s">
        <v>77</v>
      </c>
      <c r="C19" s="20" t="s">
        <v>78</v>
      </c>
      <c r="D19" s="6">
        <v>22080.400000000001</v>
      </c>
      <c r="E19" s="6">
        <f>D19*0.07</f>
        <v>1545.6280000000002</v>
      </c>
      <c r="F19" s="6">
        <f t="shared" si="1"/>
        <v>23626.028000000002</v>
      </c>
      <c r="G19" s="23" t="s">
        <v>79</v>
      </c>
      <c r="H19" s="7">
        <v>1</v>
      </c>
      <c r="I19" s="5">
        <v>43904</v>
      </c>
    </row>
  </sheetData>
  <mergeCells count="3">
    <mergeCell ref="A1:I1"/>
    <mergeCell ref="A3:A12"/>
    <mergeCell ref="I3:I12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german.vega</dc:creator>
  <cp:lastModifiedBy>german.vega</cp:lastModifiedBy>
  <dcterms:created xsi:type="dcterms:W3CDTF">2006-09-12T12:46:56Z</dcterms:created>
  <dcterms:modified xsi:type="dcterms:W3CDTF">2025-02-14T14:18:43Z</dcterms:modified>
</cp:coreProperties>
</file>