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TRANSPARENCIA 2026\CONTRATOS MENORES 2026\Documentos para el portal\"/>
    </mc:Choice>
  </mc:AlternateContent>
  <xr:revisionPtr revIDLastSave="0" documentId="13_ncr:1_{CF7E6C1B-1FED-447E-BDF4-E8C0FA5C70E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1º Trimestre 2026" sheetId="1" r:id="rId1"/>
    <sheet name="2º Trimestre 2026 " sheetId="2" r:id="rId2"/>
  </sheets>
  <definedNames>
    <definedName name="_xlnm._FilterDatabase" localSheetId="0" hidden="1">'1º Trimestre 2026'!$A$2:$J$37</definedName>
    <definedName name="_xlnm._FilterDatabase" localSheetId="1" hidden="1">'2º Trimestre 2026 '!$A$2:$J$32</definedName>
    <definedName name="_xlnm.Print_Area" localSheetId="0">'1º Trimestre 2026'!$A$1:$J$3</definedName>
    <definedName name="_xlnm.Print_Area" localSheetId="1">'2º Trimestre 2026 '!$A$1:$J$3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2" l="1"/>
  <c r="F31" i="2"/>
  <c r="E30" i="2"/>
  <c r="F30" i="2" s="1"/>
  <c r="F29" i="2"/>
  <c r="E29" i="2"/>
  <c r="E28" i="2"/>
  <c r="F28" i="2" s="1"/>
  <c r="E27" i="2"/>
  <c r="F27" i="2" s="1"/>
  <c r="E26" i="2"/>
  <c r="F26" i="2" s="1"/>
  <c r="E25" i="2"/>
  <c r="F25" i="2" s="1"/>
  <c r="E24" i="2"/>
  <c r="F24" i="2" s="1"/>
  <c r="F23" i="2"/>
  <c r="F22" i="2"/>
  <c r="E21" i="2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E12" i="2"/>
  <c r="F12" i="2" s="1"/>
  <c r="E11" i="2"/>
  <c r="F11" i="2" s="1"/>
  <c r="E10" i="2"/>
  <c r="F10" i="2" s="1"/>
  <c r="E9" i="2"/>
  <c r="F9" i="2" s="1"/>
  <c r="F8" i="2"/>
  <c r="F7" i="2"/>
  <c r="E6" i="2"/>
  <c r="F6" i="2" s="1"/>
  <c r="E5" i="2"/>
  <c r="F5" i="2" s="1"/>
  <c r="E4" i="2"/>
  <c r="F4" i="2" s="1"/>
  <c r="E3" i="2"/>
  <c r="F3" i="2" s="1"/>
  <c r="E37" i="1"/>
  <c r="F37" i="1" s="1"/>
  <c r="E36" i="1"/>
  <c r="F36" i="1" s="1"/>
  <c r="E35" i="1"/>
  <c r="F35" i="1" s="1"/>
  <c r="E34" i="1"/>
  <c r="F34" i="1" s="1"/>
  <c r="E33" i="1"/>
  <c r="F33" i="1" s="1"/>
  <c r="E32" i="1"/>
  <c r="F32" i="1" s="1"/>
  <c r="E31" i="1"/>
  <c r="F31" i="1" s="1"/>
  <c r="E30" i="1"/>
  <c r="F30" i="1" s="1"/>
  <c r="F29" i="1"/>
  <c r="E28" i="1"/>
  <c r="F28" i="1" s="1"/>
  <c r="E27" i="1"/>
  <c r="F27" i="1" s="1"/>
  <c r="E26" i="1"/>
  <c r="F26" i="1" s="1"/>
  <c r="E25" i="1"/>
  <c r="F25" i="1" s="1"/>
  <c r="F24" i="1"/>
  <c r="E23" i="1"/>
  <c r="F23" i="1" s="1"/>
  <c r="E22" i="1"/>
  <c r="F22" i="1" s="1"/>
  <c r="E21" i="1"/>
  <c r="F21" i="1" s="1"/>
  <c r="F20" i="1"/>
  <c r="E20" i="1"/>
  <c r="F19" i="1"/>
  <c r="E18" i="1"/>
  <c r="F18" i="1" s="1"/>
  <c r="E17" i="1"/>
  <c r="F17" i="1" s="1"/>
  <c r="E16" i="1"/>
  <c r="F16" i="1" s="1"/>
  <c r="E15" i="1"/>
  <c r="F15" i="1" s="1"/>
  <c r="E14" i="1"/>
  <c r="F14" i="1" s="1"/>
  <c r="F13" i="1"/>
  <c r="E12" i="1"/>
  <c r="F12" i="1" s="1"/>
  <c r="E10" i="1"/>
  <c r="F10" i="1" s="1"/>
  <c r="F9" i="1"/>
  <c r="E8" i="1"/>
  <c r="F8" i="1" s="1"/>
  <c r="E7" i="1"/>
  <c r="F7" i="1" s="1"/>
  <c r="F6" i="1"/>
  <c r="E5" i="1"/>
  <c r="F5" i="1" s="1"/>
  <c r="E4" i="1"/>
  <c r="F4" i="1" s="1"/>
  <c r="E3" i="1"/>
  <c r="F3" i="1" s="1"/>
</calcChain>
</file>

<file path=xl/sharedStrings.xml><?xml version="1.0" encoding="utf-8"?>
<sst xmlns="http://schemas.openxmlformats.org/spreadsheetml/2006/main" count="344" uniqueCount="226">
  <si>
    <t>RELACIÓN DE CONTRATOS MENORES GMSA 1º TRIMESTRE 2026</t>
  </si>
  <si>
    <t>REF</t>
  </si>
  <si>
    <t>CIF</t>
  </si>
  <si>
    <t>ADJUDICATARIO</t>
  </si>
  <si>
    <t>IMPORTE
(SIN 
IMPUESTOS)</t>
  </si>
  <si>
    <t>Impuestos</t>
  </si>
  <si>
    <t>IMPORTE
(CON 
IMPUESTOS)</t>
  </si>
  <si>
    <t>OBJETO DEL CONTRATO</t>
  </si>
  <si>
    <t>TIPO</t>
  </si>
  <si>
    <r>
      <t xml:space="preserve">DURACIÓN </t>
    </r>
    <r>
      <rPr>
        <b/>
        <sz val="7"/>
        <color theme="3"/>
        <rFont val="Helvetica"/>
        <family val="2"/>
      </rPr>
      <t>(MESES)</t>
    </r>
  </si>
  <si>
    <t>FECHA</t>
  </si>
  <si>
    <t>CM 1/2026</t>
  </si>
  <si>
    <t>B35369818</t>
  </si>
  <si>
    <t>Grupo VBA, S.L.</t>
  </si>
  <si>
    <t>Servicio de consultoría para la elaboración y remisión al BEI de los documentos requeridos por el contrato de financiación suscrito entre dicha entidad financiera y Guaguas Municipales, S.A. para el proyecto MetroGuagua. </t>
  </si>
  <si>
    <t>Servicios</t>
  </si>
  <si>
    <t>CM 2/2026</t>
  </si>
  <si>
    <t>B76358399</t>
  </si>
  <si>
    <t>Ojo de Pez Audiovisual, S.L.</t>
  </si>
  <si>
    <t>Dirección, producción y posproducción de spot publicitario para fomentar el uso del transporte público que presta Guaguas Municipales, S.A. durante la celebración de Carnaval 2026 de Las Palmas de Gran Canaria.</t>
  </si>
  <si>
    <t>CM 3/2026</t>
  </si>
  <si>
    <t>B87096962</t>
  </si>
  <si>
    <t>ARQ Socios, S.L.</t>
  </si>
  <si>
    <t>Servicio de elaboración de un informe pericial para Guaguas Municipales, S.A. </t>
  </si>
  <si>
    <t>CM 4/2026</t>
  </si>
  <si>
    <t>B87163564</t>
  </si>
  <si>
    <t>Abaco Estudios de Mercado, S.L.</t>
  </si>
  <si>
    <t>Realización de aforos de viajeros subidos y bajados en hora punta en las líneas de mayor demanda de Guaguas Municipales, S.A.</t>
  </si>
  <si>
    <t>CM 5/2026</t>
  </si>
  <si>
    <t>B28205904</t>
  </si>
  <si>
    <t>Bureau Veritas Iberia S.L.</t>
  </si>
  <si>
    <t>Servicio de auditoría de recertificación del Sistema Integrado de Gestión de Guaguas Municipales, S.A.</t>
  </si>
  <si>
    <t>CM 6/2026</t>
  </si>
  <si>
    <t>B35401348</t>
  </si>
  <si>
    <t>MAC-RADIO, S.L.</t>
  </si>
  <si>
    <t>Suscripción básica para TLK 110 con SIM y asistencia técnica remota para las emisoras utilizadas por los mandos intermedios de movimiento de Guaguas Municipales, S.A..</t>
  </si>
  <si>
    <t>CM 7/2026</t>
  </si>
  <si>
    <t>B87471678</t>
  </si>
  <si>
    <t>Global Alumni Education S.L.</t>
  </si>
  <si>
    <t>Programa de Especialización en Dirección 360 - ESADE para personal directivo de Guaguas Municipales, S.A.</t>
  </si>
  <si>
    <t>CM 8/2026</t>
  </si>
  <si>
    <t>A35135672</t>
  </si>
  <si>
    <t>Importaciones Canarias de Automóviles, S.A. (ICASA)</t>
  </si>
  <si>
    <t>Reparar desperfectos en la carrocería de la unidad 846 de la flota de vehículos de Guaguas Municipales, S.A.</t>
  </si>
  <si>
    <t>CM 9/2026</t>
  </si>
  <si>
    <t>Anulado</t>
  </si>
  <si>
    <t>CM 10/2026</t>
  </si>
  <si>
    <t>A35087675</t>
  </si>
  <si>
    <t>Insular Carrocera S.A.</t>
  </si>
  <si>
    <t>Sustituir cristal lateral y pilotos traseros, sustituir y ajustar carcasa de la cámara trasera y reparar diversos roces en la carrocería de la unidad 851 de la flota de vehículos de Guaguas Municipales, S.A. </t>
  </si>
  <si>
    <t>CM 11/2026</t>
  </si>
  <si>
    <t>A79216651</t>
  </si>
  <si>
    <t>Lefebvre El Derecho, S.A.</t>
  </si>
  <si>
    <t>Suscripción a base de datos jurídica (iQ Memento Plus Total, Memento Procesal, Memento Medio Ambiente, NEO Experto y Memento Sostenibilidad)</t>
  </si>
  <si>
    <t>CM 12/2026</t>
  </si>
  <si>
    <t>Sustituir seis cristales, un intermitente lateral, tres pilotos de baliza y reparar roces en la carrocería de la unidad 847 de la flota de vehículos de Guaguas Municipales, S.A. </t>
  </si>
  <si>
    <t>CM 13/2026</t>
  </si>
  <si>
    <t>Sustituir óptica delantera izquierda, dos pilotos de galibo y un intermitente y reparar diversos roces en la carrocería de la unidad 855 de la flota de vehículos de Guaguas Municipales, S.A. </t>
  </si>
  <si>
    <t>CM 14/2026</t>
  </si>
  <si>
    <t>B35592120</t>
  </si>
  <si>
    <t>Taller Yedra 1999, S.L.</t>
  </si>
  <si>
    <t>Fabricación y suministro de un carro para la extracción/colocación de los motores de las guaguas para el taller de Guaguas Municipales, S.A. </t>
  </si>
  <si>
    <t>CM 15/2026</t>
  </si>
  <si>
    <t>Reparación de desperfectos ocasionados por roces en la carrocería de la unidad 854 de la flota de vehículos de Guaguas Municipales, S.A.</t>
  </si>
  <si>
    <t>CM 16/2026</t>
  </si>
  <si>
    <t>Sustitución y sellado de dos cristales laterales y reparación de diversos roces en la carrocería de la unidad 764 de la flota de vehículos de Guaguas Municipales, S.A.</t>
  </si>
  <si>
    <t xml:space="preserve">Servicios </t>
  </si>
  <si>
    <t>CM 17/2026</t>
  </si>
  <si>
    <t>B61156816</t>
  </si>
  <si>
    <t>CINESI, S.L.U.</t>
  </si>
  <si>
    <t>Servicio de asistencia técnica para la digitalización de la información geográfica de transportes para la implementación de un Sistema de Información Geográfica en Guaguas Municipales, S.A. </t>
  </si>
  <si>
    <t>CM 18/2026</t>
  </si>
  <si>
    <t>Sustituir cristal del conductor y carcasa de la cámara delantera izquierda y reparar roces en la carrocería de la unidad 859 de la flota de vehículos de Guaguas Municipales, S.A. </t>
  </si>
  <si>
    <t xml:space="preserve">CM 19/2026 </t>
  </si>
  <si>
    <t>B35980283</t>
  </si>
  <si>
    <t>Delsan Negocios, S.L.</t>
  </si>
  <si>
    <t>Servicio de asistencia y mantenimiento preventivo de los extintores de la flota de Guaguas Municipales, S.A.</t>
  </si>
  <si>
    <t>CM 20/2026</t>
  </si>
  <si>
    <t>52****11F</t>
  </si>
  <si>
    <t>Juan Diego Pulido Rodríguez</t>
  </si>
  <si>
    <t>Asesoramiento jurídico en materia urbanística</t>
  </si>
  <si>
    <t>CM 21/2026</t>
  </si>
  <si>
    <t>Sustitución y sellado del parabrisas delantero y reparación de diversos roces en la carrocería de la unidad 834 de la flota de vehículos de Guaguas Municipales, S.A.</t>
  </si>
  <si>
    <t>CM 22/2026</t>
  </si>
  <si>
    <t>Q4618001D</t>
  </si>
  <si>
    <t>Universitat de València</t>
  </si>
  <si>
    <t>Servicio de consultoría para la elaboración de un dictamen sobre los efectos en la gestión de la masa salarial de sentencias adversas a una empresa pública. C</t>
  </si>
  <si>
    <t>CM 23/2026</t>
  </si>
  <si>
    <t>Adecuación de la instalación de protección contra incendios en la sede central de Guaguas Municipales, S.A.</t>
  </si>
  <si>
    <t>CM 24/2026</t>
  </si>
  <si>
    <t>B35043249</t>
  </si>
  <si>
    <t>HIDROSER, S.L.</t>
  </si>
  <si>
    <t>Servicio de suministro, instalación y mejora de la red de contadores de la sede central de Guaguas Municipales, S.A.</t>
  </si>
  <si>
    <t>CM 25/2026</t>
  </si>
  <si>
    <t>A35480722</t>
  </si>
  <si>
    <t>EMALSA OPERACIONES, S.A.</t>
  </si>
  <si>
    <t>Ejecución de obra, suministro e instalación de un contador hidráulico de uso exclusivo para el sistema de protección contra incendios en la sede central de Guaguas Municipales, S.A.</t>
  </si>
  <si>
    <t>Obra</t>
  </si>
  <si>
    <t>CM 26/2026</t>
  </si>
  <si>
    <t>B76245018</t>
  </si>
  <si>
    <t>Open People Communication, S.L.</t>
  </si>
  <si>
    <t>Dirección, producción y posproducción de la campaña "Así de fácil" de Guaguas Municipales, S.A.</t>
  </si>
  <si>
    <t>CM 27/2026</t>
  </si>
  <si>
    <t>A83135111</t>
  </si>
  <si>
    <t>GMV Sistemas, S.A.U.</t>
  </si>
  <si>
    <t>Desarrollo de informe de explotación para SAE Web Reports de Guaguas Municipales, S.A.</t>
  </si>
  <si>
    <t>CM 28/2026</t>
  </si>
  <si>
    <t>Suministro e instalación de detectores de humo lineales monitorizados por app en las cocheras de Guaguas Municipales, S.A.</t>
  </si>
  <si>
    <t>CM 29/2026</t>
  </si>
  <si>
    <t>B76062280</t>
  </si>
  <si>
    <t>Europea de Gestión de Residuos, S.L.</t>
  </si>
  <si>
    <t>Servicio para la gestión interna de residuos en las sedes de Guaguas Municipales, S.A. </t>
  </si>
  <si>
    <t>CM 30/2026</t>
  </si>
  <si>
    <t>B64470008</t>
  </si>
  <si>
    <t>CAPMAR SISTEMAS DE INFORMACIÓN, S.L.</t>
  </si>
  <si>
    <t xml:space="preserve">Suministro e instalación de un poste de información al viajero modelo MENIR en sustitución del poste A1728 excepto equipos electrónicos no afectados por el golpe. </t>
  </si>
  <si>
    <t>CM 31/2026</t>
  </si>
  <si>
    <t>Servicio de retirada y limpieza de lodos del separador de hidrocarburos del taller de Guaguas Municipales, S.A. </t>
  </si>
  <si>
    <t>CM 32/2026</t>
  </si>
  <si>
    <t>B35572767</t>
  </si>
  <si>
    <t>Grupo de Recambios Roque Nublo SL</t>
  </si>
  <si>
    <t>Reparación de la caja de velocidades ECOLIFE, con matrícula 00300497 y número de bastidor 6 AP 1400B de la flota de vehículos de Guaguas Municipales, S.A.</t>
  </si>
  <si>
    <t>CM 33/2026</t>
  </si>
  <si>
    <t>Sustituir y sellar cristal del conductor y sustituir y pintar diversos elementos de la carrocería de la unidad 839 de la flota de vehículos de Guaguas Municipales, S.A.</t>
  </si>
  <si>
    <t>CM 34/2026</t>
  </si>
  <si>
    <t>Servicio de auditoría de certificación del Sistema de Gestión de Cumplimiento Penal y Antisoborno de Guaguas Municipales, S.A. </t>
  </si>
  <si>
    <t>CM 35/2026</t>
  </si>
  <si>
    <t>B47692363</t>
  </si>
  <si>
    <t>Five Flames Mobile S.L.</t>
  </si>
  <si>
    <t>Servicio de ajustes en la aplicación móvil de Guaguas Municipales, S.A. derivado de los grupos de interés.</t>
  </si>
  <si>
    <t>RELACIÓN DE CONTRATOS MENORES GMSA 2º TRIMESTRE 2026</t>
  </si>
  <si>
    <t>CM 36/2026</t>
  </si>
  <si>
    <t>A82850611</t>
  </si>
  <si>
    <t>Anticimex 3D Sanidad Ambiental S.A.</t>
  </si>
  <si>
    <t>Servicio integral de control de plagas y mantenimiento de sistemas insectocaptores en las instalaciones de Guaguas Municipales, S.A., así como actuaciones específicas de desinfección en la flota de vehículos de la empresa</t>
  </si>
  <si>
    <t>CM 37/2026</t>
  </si>
  <si>
    <t>Reparación de los daños ocasionados por un golpe lateral en la unidad 860 de la flota de vehículos de Guaguas Municipales, S.A. </t>
  </si>
  <si>
    <t>CM 38/2026</t>
  </si>
  <si>
    <t>Suministro e instalación de sistema de dosificación y control de calidad del agua en las instalaciones de la sede central de Guaguas Municipales, S.A. </t>
  </si>
  <si>
    <t>CM 39/2026</t>
  </si>
  <si>
    <t>B35838903</t>
  </si>
  <si>
    <t>Juan López Decomark, S.L.</t>
  </si>
  <si>
    <t>Suministro de mobiliario personalizado para la adecuación de la salida del servicio de la sede central de Guaguas Municipales, S.A.</t>
  </si>
  <si>
    <t>Suministro</t>
  </si>
  <si>
    <t>CM 40/2026</t>
  </si>
  <si>
    <t>B83916668</t>
  </si>
  <si>
    <t>DELOITTE ABOGADOS Y ASESORES TRIBUTARIOS, S.L.U.</t>
  </si>
  <si>
    <t>Servicio de asesoramiento jurídico en materia de cumplimiento y Sistema Interno de Información (SII) para Guaguas Municipales, S.A. </t>
  </si>
  <si>
    <t>CM 41/2026</t>
  </si>
  <si>
    <t>02****72K</t>
  </si>
  <si>
    <t>José María Pérez Lozano</t>
  </si>
  <si>
    <t>Servicio de asesoría técnica especializada en materia de movilidad y transporte colectivo de viajeros para Guaguas Municipales, S.A.</t>
  </si>
  <si>
    <t>CM 42/2026</t>
  </si>
  <si>
    <t>Auditorías de certificación y seguimiento del Sistema de Gestión de Organización Saludable de Guaguas Municipales, S.A. </t>
  </si>
  <si>
    <t>CM 43/2026</t>
  </si>
  <si>
    <t>Sustituir último cristal lateral derecho y cristal trasero y reparar roces en la carrocería de la unidad 850 de la flota de vehículos de Guaguas Municipales, S.A.</t>
  </si>
  <si>
    <t>CM 44/2026</t>
  </si>
  <si>
    <t>B35356971</t>
  </si>
  <si>
    <t>Reparaciones Automóviles Jinámar, S.L.</t>
  </si>
  <si>
    <t>Sustitución de la ventana del conductor de la unidad 784 de la flota de vehículos de Guaguas Municipales, S.A. </t>
  </si>
  <si>
    <t>CM 45/2026</t>
  </si>
  <si>
    <t>Grupo de Recambios Roque Nublo S.L.</t>
  </si>
  <si>
    <t>Reparación de la caja de velocidades ECOLIFE, con matrícula 00303505 y número de bastidor 6 AP 1400B de la flota de vehículos de Guaguas Municipales, S.A.</t>
  </si>
  <si>
    <t>CM 46/2026</t>
  </si>
  <si>
    <t>A35063940</t>
  </si>
  <si>
    <t>Auteide, S.A.</t>
  </si>
  <si>
    <t>Servicio de mantenimiento preventivo y correctivo de la maquinaria del taller de Guaguas Municipales, S.A.</t>
  </si>
  <si>
    <t>CM 47/2026</t>
  </si>
  <si>
    <t>Sustitución y sellado del parabrisas delantero y reparación de roces en la carrocería de la unidad 797 de la flota de vehículos de Guaguas Municipales, S.A.</t>
  </si>
  <si>
    <t>CM 48/2026</t>
  </si>
  <si>
    <t>B76173467</t>
  </si>
  <si>
    <t>Surdiesel Quality Systems, S.L.</t>
  </si>
  <si>
    <t>Curso de formación en gestión de motor para el personal de taller de Guaguas Municipales, S.A. </t>
  </si>
  <si>
    <t>CM 49/2026</t>
  </si>
  <si>
    <t>B35543974</t>
  </si>
  <si>
    <t>Capross S.L.</t>
  </si>
  <si>
    <t>Suministro de 25 señalizaciones de paradas provisionales para Guaguas Municipales, S.A. </t>
  </si>
  <si>
    <t>CM 50/2026</t>
  </si>
  <si>
    <t>B02434108</t>
  </si>
  <si>
    <t>M &amp; M 500 CANARIAS, S.L.</t>
  </si>
  <si>
    <t>Obra de reparación de las duchas en los vestuarios del taller de Guaguas Municipales, S.A.</t>
  </si>
  <si>
    <t>Obras</t>
  </si>
  <si>
    <t>CM 51/2026</t>
  </si>
  <si>
    <t>Reparación de roces en la carrocería de la unidad 835 de la flota de vehículos de Guaguas Municipales, S.A.</t>
  </si>
  <si>
    <t>CM 52/2026</t>
  </si>
  <si>
    <t>Sustituir y sellar el parabrisas delantero y reparar diversos roces en la carrocería de la unidad 842 de la flota de vehículos de Guaguas Municipales, S.A. </t>
  </si>
  <si>
    <t>CM 53/2026</t>
  </si>
  <si>
    <t>Reparar desperfectos en la carrocería ocasionados por un golpe en la unidad 804 de la flota de vehículos de Guaguas Municipales, S.A.</t>
  </si>
  <si>
    <t>CM 54/2026</t>
  </si>
  <si>
    <t>A35002278</t>
  </si>
  <si>
    <t>Editorial Prensa Canaria, S.A.</t>
  </si>
  <si>
    <t>Organización y difusión del evento Jornada "Hablemos: El viaje empieza en las palabras. </t>
  </si>
  <si>
    <t>CM 55/2026</t>
  </si>
  <si>
    <t>Servicio de asistencia técnica para la mejora del transporte público dentro del Plan de Actuación Integrado Tejiendo Riscos a borde del Guiniguada de los fondos EDUSI. </t>
  </si>
  <si>
    <t>CM 56/2026</t>
  </si>
  <si>
    <t>B87609657</t>
  </si>
  <si>
    <t>Sidi Consultoría y Gestión, S.L.</t>
  </si>
  <si>
    <t>Servicio de asesoramiento, gestión, coordinación y soporte técnico para el seguimiento y justificación de actuaciones en el marco de las subvenciones PROG. FEDER CANARIAS 2021-2027 y MOVES III, convocatoria 2023 (EXPTE MOVES-2392-2023).</t>
  </si>
  <si>
    <t>CM 57/2026</t>
  </si>
  <si>
    <t>Surdiesel Quality Systems, S.L</t>
  </si>
  <si>
    <t>Suministro de una máquina de recarga de aire acondicionado para el Taller de Guaguas Municipales, S.A. </t>
  </si>
  <si>
    <t>CM 58/2026</t>
  </si>
  <si>
    <t>CM 59/2026</t>
  </si>
  <si>
    <t>B76212513</t>
  </si>
  <si>
    <t>Star Media Soluciones Publicitarias, S.L.</t>
  </si>
  <si>
    <t>Servicio de montaje de señalética en las paradas afectadas por la modificación del horario de la temporada de verano de la red de líneas de Guaguas Municipales, S.A.</t>
  </si>
  <si>
    <t>CM 60/2026</t>
  </si>
  <si>
    <t>B76274075</t>
  </si>
  <si>
    <t>Maquinas Opein, S.L.U</t>
  </si>
  <si>
    <t>Alquiler de andamio para la ejecución de trabajos en altura y posibles contingencias ante averías en la sede central de Guaguas Municipales, S.A.</t>
  </si>
  <si>
    <t>CM 61/2026</t>
  </si>
  <si>
    <t>B75256925</t>
  </si>
  <si>
    <t>LAR ARQUITECTOS LPA S.L.P.</t>
  </si>
  <si>
    <t>Dirección de obra y Coordinación de Seguridad y Salud de los proyectos de los HUB de Siete Palmas y La Ballena. </t>
  </si>
  <si>
    <t>CM 62/2026</t>
  </si>
  <si>
    <t xml:space="preserve">Sustitución y sellado del parabrisas delantero de la unidad 827 de la flota de vehículos de Guaguas Municipales, S.A. </t>
  </si>
  <si>
    <t>CM 63/2026</t>
  </si>
  <si>
    <t>Reparación de la caja de velocidades, modelo ECOLIFE 6 AP 1400 B, matrícula 00288063 y número de bastidor 4181 040 052 de la flota de vehículos de Guaguas Municipales, S.A.</t>
  </si>
  <si>
    <t>CM 64/2026</t>
  </si>
  <si>
    <t>B35299718</t>
  </si>
  <si>
    <t>CENTRO DE ENSEÑANZAS DE CANARIAS LICEO 2000</t>
  </si>
  <si>
    <t>Servicios de formación específica en ciberseguridad para directivos, informáticos y resto del personal de administración de Guaguas Municipales, S.A. </t>
  </si>
  <si>
    <t>CM 65/2026</t>
  </si>
  <si>
    <t>B65022600</t>
  </si>
  <si>
    <t>Cartplan Planols, S.L.U.</t>
  </si>
  <si>
    <t>Modificación y actualización de planos y horarios para la temporada de verano de la red de líneas de Guaguas Municipales, S.A.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</si>
</sst>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3"/>
      <name val="Helvetica"/>
      <family val="2"/>
    </font>
    <font>
      <sz val="8"/>
      <color theme="1"/>
      <name val="Helvetica"/>
      <family val="2"/>
    </font>
    <font>
      <b/>
      <sz val="7"/>
      <color theme="3"/>
      <name val="Helvetica"/>
      <family val="2"/>
    </font>
    <font>
      <sz val="8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ECC13B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3" fillId="0" borderId="0" xfId="0" applyFont="1"/>
    <xf numFmtId="0" fontId="2" fillId="3" borderId="4" xfId="2" applyFont="1" applyFill="1" applyBorder="1" applyAlignment="1">
      <alignment horizontal="center" vertical="center" wrapText="1"/>
    </xf>
    <xf numFmtId="0" fontId="2" fillId="3" borderId="5" xfId="2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0" fontId="2" fillId="3" borderId="6" xfId="2" applyFont="1" applyFill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/>
    </xf>
    <xf numFmtId="14" fontId="5" fillId="0" borderId="7" xfId="0" applyNumberFormat="1" applyFont="1" applyBorder="1" applyAlignment="1">
      <alignment horizontal="left" vertical="center" wrapText="1"/>
    </xf>
    <xf numFmtId="164" fontId="5" fillId="0" borderId="7" xfId="1" applyFont="1" applyFill="1" applyBorder="1" applyAlignment="1">
      <alignment horizontal="center" vertical="center"/>
    </xf>
    <xf numFmtId="14" fontId="5" fillId="0" borderId="7" xfId="0" applyNumberFormat="1" applyFont="1" applyBorder="1" applyAlignment="1">
      <alignment horizontal="center" vertical="center" wrapText="1"/>
    </xf>
    <xf numFmtId="1" fontId="5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4" fontId="5" fillId="0" borderId="8" xfId="0" applyNumberFormat="1" applyFont="1" applyBorder="1" applyAlignment="1">
      <alignment horizontal="center" vertical="center"/>
    </xf>
    <xf numFmtId="14" fontId="5" fillId="0" borderId="8" xfId="0" applyNumberFormat="1" applyFont="1" applyBorder="1" applyAlignment="1">
      <alignment horizontal="left" vertical="center" wrapText="1"/>
    </xf>
    <xf numFmtId="164" fontId="5" fillId="0" borderId="8" xfId="1" applyFont="1" applyFill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/>
    </xf>
    <xf numFmtId="14" fontId="5" fillId="0" borderId="8" xfId="0" applyNumberFormat="1" applyFont="1" applyBorder="1" applyAlignment="1">
      <alignment horizontal="center" vertical="center" wrapText="1"/>
    </xf>
    <xf numFmtId="14" fontId="5" fillId="4" borderId="8" xfId="0" applyNumberFormat="1" applyFont="1" applyFill="1" applyBorder="1" applyAlignment="1">
      <alignment horizontal="center" vertical="center"/>
    </xf>
    <xf numFmtId="14" fontId="5" fillId="4" borderId="8" xfId="0" applyNumberFormat="1" applyFont="1" applyFill="1" applyBorder="1" applyAlignment="1">
      <alignment horizontal="left" vertical="center" wrapText="1"/>
    </xf>
    <xf numFmtId="164" fontId="5" fillId="4" borderId="8" xfId="1" applyFont="1" applyFill="1" applyBorder="1" applyAlignment="1">
      <alignment horizontal="center" vertical="center"/>
    </xf>
    <xf numFmtId="14" fontId="5" fillId="4" borderId="7" xfId="0" applyNumberFormat="1" applyFont="1" applyFill="1" applyBorder="1" applyAlignment="1">
      <alignment horizontal="left" vertical="center" wrapText="1"/>
    </xf>
    <xf numFmtId="14" fontId="5" fillId="4" borderId="8" xfId="0" applyNumberFormat="1" applyFont="1" applyFill="1" applyBorder="1" applyAlignment="1">
      <alignment horizontal="center" vertical="center" wrapText="1"/>
    </xf>
    <xf numFmtId="1" fontId="5" fillId="4" borderId="8" xfId="0" applyNumberFormat="1" applyFont="1" applyFill="1" applyBorder="1" applyAlignment="1">
      <alignment horizontal="center" vertical="center"/>
    </xf>
    <xf numFmtId="14" fontId="5" fillId="0" borderId="9" xfId="0" applyNumberFormat="1" applyFont="1" applyBorder="1" applyAlignment="1">
      <alignment horizontal="left" vertical="center" wrapText="1"/>
    </xf>
    <xf numFmtId="14" fontId="5" fillId="0" borderId="10" xfId="0" applyNumberFormat="1" applyFont="1" applyBorder="1" applyAlignment="1">
      <alignment horizontal="center" vertical="center"/>
    </xf>
    <xf numFmtId="4" fontId="3" fillId="0" borderId="0" xfId="0" applyNumberFormat="1" applyFont="1"/>
    <xf numFmtId="164" fontId="3" fillId="0" borderId="0" xfId="0" applyNumberFormat="1" applyFont="1"/>
    <xf numFmtId="0" fontId="2" fillId="3" borderId="11" xfId="2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showGridLines="0" topLeftCell="A12" zoomScale="110" zoomScaleNormal="110" workbookViewId="0">
      <selection activeCell="G56" sqref="G56"/>
    </sheetView>
  </sheetViews>
  <sheetFormatPr baseColWidth="10" defaultColWidth="11.42578125" defaultRowHeight="11.25" x14ac:dyDescent="0.2"/>
  <cols>
    <col min="1" max="1" width="11.42578125" style="1"/>
    <col min="2" max="2" width="9.28515625" style="1" bestFit="1" customWidth="1"/>
    <col min="3" max="3" width="41.140625" style="1" customWidth="1"/>
    <col min="4" max="5" width="10.42578125" style="1" bestFit="1" customWidth="1"/>
    <col min="6" max="6" width="11.28515625" style="1" customWidth="1"/>
    <col min="7" max="7" width="101" style="1" customWidth="1"/>
    <col min="8" max="8" width="9" style="1" customWidth="1"/>
    <col min="9" max="9" width="8.85546875" style="1" customWidth="1"/>
    <col min="10" max="10" width="9" style="1" customWidth="1"/>
    <col min="11" max="16384" width="11.42578125" style="1"/>
  </cols>
  <sheetData>
    <row r="1" spans="1:10" ht="16.5" customHeight="1" thickBot="1" x14ac:dyDescent="0.2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30"/>
    </row>
    <row r="2" spans="1:10" ht="34.5" thickBot="1" x14ac:dyDescent="0.25">
      <c r="A2" s="2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3" t="s">
        <v>7</v>
      </c>
      <c r="H2" s="3" t="s">
        <v>8</v>
      </c>
      <c r="I2" s="3" t="s">
        <v>9</v>
      </c>
      <c r="J2" s="5" t="s">
        <v>10</v>
      </c>
    </row>
    <row r="3" spans="1:10" s="11" customFormat="1" ht="22.5" x14ac:dyDescent="0.25">
      <c r="A3" s="6" t="s">
        <v>11</v>
      </c>
      <c r="B3" s="6" t="s">
        <v>12</v>
      </c>
      <c r="C3" s="7" t="s">
        <v>13</v>
      </c>
      <c r="D3" s="8">
        <v>14500</v>
      </c>
      <c r="E3" s="8">
        <f>+D3*0.07</f>
        <v>1015.0000000000001</v>
      </c>
      <c r="F3" s="8">
        <f>+D3+E3</f>
        <v>15515</v>
      </c>
      <c r="G3" s="7" t="s">
        <v>14</v>
      </c>
      <c r="H3" s="9" t="s">
        <v>15</v>
      </c>
      <c r="I3" s="10">
        <v>12</v>
      </c>
      <c r="J3" s="6">
        <v>46034</v>
      </c>
    </row>
    <row r="4" spans="1:10" s="11" customFormat="1" ht="22.5" x14ac:dyDescent="0.25">
      <c r="A4" s="12" t="s">
        <v>16</v>
      </c>
      <c r="B4" s="12" t="s">
        <v>17</v>
      </c>
      <c r="C4" s="13" t="s">
        <v>18</v>
      </c>
      <c r="D4" s="14">
        <v>14625</v>
      </c>
      <c r="E4" s="14">
        <f>+D4*0.07</f>
        <v>1023.7500000000001</v>
      </c>
      <c r="F4" s="14">
        <f>+D4+E4</f>
        <v>15648.75</v>
      </c>
      <c r="G4" s="7" t="s">
        <v>19</v>
      </c>
      <c r="H4" s="9" t="s">
        <v>15</v>
      </c>
      <c r="I4" s="15">
        <v>1</v>
      </c>
      <c r="J4" s="6">
        <v>46034</v>
      </c>
    </row>
    <row r="5" spans="1:10" s="11" customFormat="1" x14ac:dyDescent="0.25">
      <c r="A5" s="12" t="s">
        <v>20</v>
      </c>
      <c r="B5" s="12" t="s">
        <v>21</v>
      </c>
      <c r="C5" s="13" t="s">
        <v>22</v>
      </c>
      <c r="D5" s="14">
        <v>14900</v>
      </c>
      <c r="E5" s="14">
        <f>+D5*0</f>
        <v>0</v>
      </c>
      <c r="F5" s="14">
        <f>+D5+E5</f>
        <v>14900</v>
      </c>
      <c r="G5" s="7" t="s">
        <v>23</v>
      </c>
      <c r="H5" s="9" t="s">
        <v>15</v>
      </c>
      <c r="I5" s="15">
        <v>6</v>
      </c>
      <c r="J5" s="6">
        <v>46034</v>
      </c>
    </row>
    <row r="6" spans="1:10" s="11" customFormat="1" x14ac:dyDescent="0.25">
      <c r="A6" s="12" t="s">
        <v>24</v>
      </c>
      <c r="B6" s="12" t="s">
        <v>25</v>
      </c>
      <c r="C6" s="13" t="s">
        <v>26</v>
      </c>
      <c r="D6" s="14">
        <v>14986.25</v>
      </c>
      <c r="E6" s="14">
        <v>0</v>
      </c>
      <c r="F6" s="14">
        <f t="shared" ref="F6:F24" si="0">+D6+E6</f>
        <v>14986.25</v>
      </c>
      <c r="G6" s="7" t="s">
        <v>27</v>
      </c>
      <c r="H6" s="9" t="s">
        <v>15</v>
      </c>
      <c r="I6" s="15">
        <v>2</v>
      </c>
      <c r="J6" s="12">
        <v>46041</v>
      </c>
    </row>
    <row r="7" spans="1:10" s="11" customFormat="1" x14ac:dyDescent="0.25">
      <c r="A7" s="12" t="s">
        <v>28</v>
      </c>
      <c r="B7" s="12" t="s">
        <v>29</v>
      </c>
      <c r="C7" s="13" t="s">
        <v>30</v>
      </c>
      <c r="D7" s="14">
        <v>11060</v>
      </c>
      <c r="E7" s="14">
        <f>+D7*0.07</f>
        <v>774.2</v>
      </c>
      <c r="F7" s="14">
        <f t="shared" si="0"/>
        <v>11834.2</v>
      </c>
      <c r="G7" s="7" t="s">
        <v>31</v>
      </c>
      <c r="H7" s="9" t="s">
        <v>15</v>
      </c>
      <c r="I7" s="15">
        <v>6</v>
      </c>
      <c r="J7" s="12">
        <v>46041</v>
      </c>
    </row>
    <row r="8" spans="1:10" s="11" customFormat="1" ht="22.5" x14ac:dyDescent="0.25">
      <c r="A8" s="12" t="s">
        <v>32</v>
      </c>
      <c r="B8" s="12" t="s">
        <v>33</v>
      </c>
      <c r="C8" s="13" t="s">
        <v>34</v>
      </c>
      <c r="D8" s="14">
        <v>8778</v>
      </c>
      <c r="E8" s="14">
        <f>+D8*0.07</f>
        <v>614.46</v>
      </c>
      <c r="F8" s="14">
        <f t="shared" si="0"/>
        <v>9392.4599999999991</v>
      </c>
      <c r="G8" s="7" t="s">
        <v>35</v>
      </c>
      <c r="H8" s="9" t="s">
        <v>15</v>
      </c>
      <c r="I8" s="15">
        <v>12</v>
      </c>
      <c r="J8" s="12">
        <v>46041</v>
      </c>
    </row>
    <row r="9" spans="1:10" s="11" customFormat="1" x14ac:dyDescent="0.25">
      <c r="A9" s="12" t="s">
        <v>36</v>
      </c>
      <c r="B9" s="12" t="s">
        <v>37</v>
      </c>
      <c r="C9" s="13" t="s">
        <v>38</v>
      </c>
      <c r="D9" s="14">
        <v>14990</v>
      </c>
      <c r="E9" s="14">
        <v>0</v>
      </c>
      <c r="F9" s="14">
        <f t="shared" si="0"/>
        <v>14990</v>
      </c>
      <c r="G9" s="7" t="s">
        <v>39</v>
      </c>
      <c r="H9" s="16" t="s">
        <v>15</v>
      </c>
      <c r="I9" s="15">
        <v>12</v>
      </c>
      <c r="J9" s="12">
        <v>46044</v>
      </c>
    </row>
    <row r="10" spans="1:10" s="11" customFormat="1" x14ac:dyDescent="0.25">
      <c r="A10" s="12" t="s">
        <v>40</v>
      </c>
      <c r="B10" s="12" t="s">
        <v>41</v>
      </c>
      <c r="C10" s="13" t="s">
        <v>42</v>
      </c>
      <c r="D10" s="14">
        <v>5946</v>
      </c>
      <c r="E10" s="14">
        <f>+D10*0.07</f>
        <v>416.22</v>
      </c>
      <c r="F10" s="14">
        <f t="shared" si="0"/>
        <v>6362.22</v>
      </c>
      <c r="G10" s="7" t="s">
        <v>43</v>
      </c>
      <c r="H10" s="16" t="s">
        <v>15</v>
      </c>
      <c r="I10" s="15">
        <v>1</v>
      </c>
      <c r="J10" s="12">
        <v>46042</v>
      </c>
    </row>
    <row r="11" spans="1:10" s="11" customFormat="1" x14ac:dyDescent="0.25">
      <c r="A11" s="12" t="s">
        <v>44</v>
      </c>
      <c r="B11" s="17"/>
      <c r="C11" s="18"/>
      <c r="D11" s="19"/>
      <c r="E11" s="19"/>
      <c r="F11" s="19"/>
      <c r="G11" s="20" t="s">
        <v>45</v>
      </c>
      <c r="H11" s="21"/>
      <c r="I11" s="22"/>
      <c r="J11" s="17"/>
    </row>
    <row r="12" spans="1:10" s="11" customFormat="1" ht="22.5" x14ac:dyDescent="0.25">
      <c r="A12" s="12" t="s">
        <v>46</v>
      </c>
      <c r="B12" s="12" t="s">
        <v>47</v>
      </c>
      <c r="C12" s="13" t="s">
        <v>48</v>
      </c>
      <c r="D12" s="14">
        <v>6441.34</v>
      </c>
      <c r="E12" s="14">
        <f>+D12*0.07</f>
        <v>450.89380000000006</v>
      </c>
      <c r="F12" s="14">
        <f t="shared" si="0"/>
        <v>6892.2338</v>
      </c>
      <c r="G12" s="7" t="s">
        <v>49</v>
      </c>
      <c r="H12" s="16" t="s">
        <v>15</v>
      </c>
      <c r="I12" s="15">
        <v>1</v>
      </c>
      <c r="J12" s="12">
        <v>46052</v>
      </c>
    </row>
    <row r="13" spans="1:10" s="11" customFormat="1" ht="22.5" x14ac:dyDescent="0.25">
      <c r="A13" s="12" t="s">
        <v>50</v>
      </c>
      <c r="B13" s="12" t="s">
        <v>51</v>
      </c>
      <c r="C13" s="23" t="s">
        <v>52</v>
      </c>
      <c r="D13" s="8">
        <v>11769.18</v>
      </c>
      <c r="E13" s="8">
        <v>0</v>
      </c>
      <c r="F13" s="14">
        <f t="shared" si="0"/>
        <v>11769.18</v>
      </c>
      <c r="G13" s="7" t="s">
        <v>53</v>
      </c>
      <c r="H13" s="16" t="s">
        <v>15</v>
      </c>
      <c r="I13" s="15">
        <v>24</v>
      </c>
      <c r="J13" s="12">
        <v>46072</v>
      </c>
    </row>
    <row r="14" spans="1:10" s="11" customFormat="1" ht="22.5" x14ac:dyDescent="0.25">
      <c r="A14" s="12" t="s">
        <v>54</v>
      </c>
      <c r="B14" s="12" t="s">
        <v>47</v>
      </c>
      <c r="C14" s="13" t="s">
        <v>48</v>
      </c>
      <c r="D14" s="14">
        <v>5958.35</v>
      </c>
      <c r="E14" s="14">
        <f>+D14*0.07</f>
        <v>417.08450000000005</v>
      </c>
      <c r="F14" s="14">
        <f t="shared" si="0"/>
        <v>6375.4345000000003</v>
      </c>
      <c r="G14" s="7" t="s">
        <v>55</v>
      </c>
      <c r="H14" s="16" t="s">
        <v>15</v>
      </c>
      <c r="I14" s="15">
        <v>1</v>
      </c>
      <c r="J14" s="12">
        <v>46055</v>
      </c>
    </row>
    <row r="15" spans="1:10" s="11" customFormat="1" ht="22.5" x14ac:dyDescent="0.25">
      <c r="A15" s="12" t="s">
        <v>56</v>
      </c>
      <c r="B15" s="12" t="s">
        <v>47</v>
      </c>
      <c r="C15" s="13" t="s">
        <v>48</v>
      </c>
      <c r="D15" s="14">
        <v>5721.6</v>
      </c>
      <c r="E15" s="14">
        <f>+D15*0.07</f>
        <v>400.51200000000006</v>
      </c>
      <c r="F15" s="14">
        <f t="shared" si="0"/>
        <v>6122.1120000000001</v>
      </c>
      <c r="G15" s="7" t="s">
        <v>57</v>
      </c>
      <c r="H15" s="16" t="s">
        <v>15</v>
      </c>
      <c r="I15" s="15">
        <v>1</v>
      </c>
      <c r="J15" s="12">
        <v>46058</v>
      </c>
    </row>
    <row r="16" spans="1:10" s="11" customFormat="1" x14ac:dyDescent="0.25">
      <c r="A16" s="12" t="s">
        <v>58</v>
      </c>
      <c r="B16" s="12" t="s">
        <v>59</v>
      </c>
      <c r="C16" s="13" t="s">
        <v>60</v>
      </c>
      <c r="D16" s="14">
        <v>5200</v>
      </c>
      <c r="E16" s="14">
        <f>+D16*0.07</f>
        <v>364.00000000000006</v>
      </c>
      <c r="F16" s="14">
        <f t="shared" si="0"/>
        <v>5564</v>
      </c>
      <c r="G16" s="7" t="s">
        <v>61</v>
      </c>
      <c r="H16" s="16" t="s">
        <v>15</v>
      </c>
      <c r="I16" s="15">
        <v>6</v>
      </c>
      <c r="J16" s="12">
        <v>46059</v>
      </c>
    </row>
    <row r="17" spans="1:10" s="11" customFormat="1" x14ac:dyDescent="0.25">
      <c r="A17" s="12" t="s">
        <v>62</v>
      </c>
      <c r="B17" s="12" t="s">
        <v>47</v>
      </c>
      <c r="C17" s="13" t="s">
        <v>48</v>
      </c>
      <c r="D17" s="14">
        <v>5910.51</v>
      </c>
      <c r="E17" s="14">
        <f>+D17*0.07</f>
        <v>413.73570000000007</v>
      </c>
      <c r="F17" s="14">
        <f t="shared" si="0"/>
        <v>6324.2457000000004</v>
      </c>
      <c r="G17" s="13" t="s">
        <v>63</v>
      </c>
      <c r="H17" s="16" t="s">
        <v>15</v>
      </c>
      <c r="I17" s="15">
        <v>1</v>
      </c>
      <c r="J17" s="12">
        <v>46062</v>
      </c>
    </row>
    <row r="18" spans="1:10" s="11" customFormat="1" ht="22.5" x14ac:dyDescent="0.25">
      <c r="A18" s="12" t="s">
        <v>64</v>
      </c>
      <c r="B18" s="12" t="s">
        <v>41</v>
      </c>
      <c r="C18" s="13" t="s">
        <v>42</v>
      </c>
      <c r="D18" s="14">
        <v>5721.4</v>
      </c>
      <c r="E18" s="14">
        <f>+D18*0.07</f>
        <v>400.49799999999999</v>
      </c>
      <c r="F18" s="14">
        <f t="shared" si="0"/>
        <v>6121.8979999999992</v>
      </c>
      <c r="G18" s="13" t="s">
        <v>65</v>
      </c>
      <c r="H18" s="16" t="s">
        <v>66</v>
      </c>
      <c r="I18" s="15">
        <v>1</v>
      </c>
      <c r="J18" s="12">
        <v>46064</v>
      </c>
    </row>
    <row r="19" spans="1:10" s="11" customFormat="1" ht="22.5" x14ac:dyDescent="0.25">
      <c r="A19" s="12" t="s">
        <v>67</v>
      </c>
      <c r="B19" s="12" t="s">
        <v>68</v>
      </c>
      <c r="C19" s="13" t="s">
        <v>69</v>
      </c>
      <c r="D19" s="14">
        <v>14296</v>
      </c>
      <c r="E19" s="14">
        <v>0</v>
      </c>
      <c r="F19" s="14">
        <f t="shared" si="0"/>
        <v>14296</v>
      </c>
      <c r="G19" s="13" t="s">
        <v>70</v>
      </c>
      <c r="H19" s="16" t="s">
        <v>66</v>
      </c>
      <c r="I19" s="15">
        <v>4</v>
      </c>
      <c r="J19" s="12">
        <v>46066</v>
      </c>
    </row>
    <row r="20" spans="1:10" s="11" customFormat="1" ht="22.5" x14ac:dyDescent="0.25">
      <c r="A20" s="12" t="s">
        <v>71</v>
      </c>
      <c r="B20" s="12" t="s">
        <v>47</v>
      </c>
      <c r="C20" s="13" t="s">
        <v>48</v>
      </c>
      <c r="D20" s="14">
        <v>6444.77</v>
      </c>
      <c r="E20" s="14">
        <f>+D20*0.07</f>
        <v>451.1339000000001</v>
      </c>
      <c r="F20" s="14">
        <f t="shared" si="0"/>
        <v>6895.9039000000002</v>
      </c>
      <c r="G20" s="13" t="s">
        <v>72</v>
      </c>
      <c r="H20" s="16" t="s">
        <v>15</v>
      </c>
      <c r="I20" s="15">
        <v>1</v>
      </c>
      <c r="J20" s="12">
        <v>46066</v>
      </c>
    </row>
    <row r="21" spans="1:10" s="11" customFormat="1" x14ac:dyDescent="0.25">
      <c r="A21" s="24" t="s">
        <v>73</v>
      </c>
      <c r="B21" s="12" t="s">
        <v>74</v>
      </c>
      <c r="C21" s="13" t="s">
        <v>75</v>
      </c>
      <c r="D21" s="14">
        <v>14997.13</v>
      </c>
      <c r="E21" s="14">
        <f>+D21*0.07</f>
        <v>1049.7991</v>
      </c>
      <c r="F21" s="14">
        <f t="shared" si="0"/>
        <v>16046.929099999999</v>
      </c>
      <c r="G21" s="13" t="s">
        <v>76</v>
      </c>
      <c r="H21" s="16" t="s">
        <v>15</v>
      </c>
      <c r="I21" s="15">
        <v>12</v>
      </c>
      <c r="J21" s="12">
        <v>46066</v>
      </c>
    </row>
    <row r="22" spans="1:10" s="11" customFormat="1" x14ac:dyDescent="0.25">
      <c r="A22" s="12" t="s">
        <v>77</v>
      </c>
      <c r="B22" s="12" t="s">
        <v>78</v>
      </c>
      <c r="C22" s="13" t="s">
        <v>79</v>
      </c>
      <c r="D22" s="14">
        <v>6600</v>
      </c>
      <c r="E22" s="14">
        <f>+D22*0.07</f>
        <v>462.00000000000006</v>
      </c>
      <c r="F22" s="14">
        <f t="shared" si="0"/>
        <v>7062</v>
      </c>
      <c r="G22" s="13" t="s">
        <v>80</v>
      </c>
      <c r="H22" s="16" t="s">
        <v>15</v>
      </c>
      <c r="I22" s="15">
        <v>12</v>
      </c>
      <c r="J22" s="12">
        <v>46072</v>
      </c>
    </row>
    <row r="23" spans="1:10" s="11" customFormat="1" ht="22.5" x14ac:dyDescent="0.25">
      <c r="A23" s="12" t="s">
        <v>81</v>
      </c>
      <c r="B23" s="12" t="s">
        <v>41</v>
      </c>
      <c r="C23" s="13" t="s">
        <v>42</v>
      </c>
      <c r="D23" s="14">
        <v>5614.03</v>
      </c>
      <c r="E23" s="14">
        <f>+D23*0.07</f>
        <v>392.9821</v>
      </c>
      <c r="F23" s="14">
        <f t="shared" si="0"/>
        <v>6007.0120999999999</v>
      </c>
      <c r="G23" s="13" t="s">
        <v>82</v>
      </c>
      <c r="H23" s="16" t="s">
        <v>15</v>
      </c>
      <c r="I23" s="15">
        <v>1</v>
      </c>
      <c r="J23" s="12">
        <v>46069</v>
      </c>
    </row>
    <row r="24" spans="1:10" s="11" customFormat="1" ht="22.5" x14ac:dyDescent="0.25">
      <c r="A24" s="12" t="s">
        <v>83</v>
      </c>
      <c r="B24" s="12" t="s">
        <v>84</v>
      </c>
      <c r="C24" s="13" t="s">
        <v>85</v>
      </c>
      <c r="D24" s="14">
        <v>8000</v>
      </c>
      <c r="E24" s="14">
        <v>0</v>
      </c>
      <c r="F24" s="14">
        <f t="shared" si="0"/>
        <v>8000</v>
      </c>
      <c r="G24" s="13" t="s">
        <v>86</v>
      </c>
      <c r="H24" s="16" t="s">
        <v>15</v>
      </c>
      <c r="I24" s="15">
        <v>2</v>
      </c>
      <c r="J24" s="12">
        <v>46077</v>
      </c>
    </row>
    <row r="25" spans="1:10" s="11" customFormat="1" x14ac:dyDescent="0.25">
      <c r="A25" s="12" t="s">
        <v>87</v>
      </c>
      <c r="B25" s="12" t="s">
        <v>74</v>
      </c>
      <c r="C25" s="13" t="s">
        <v>75</v>
      </c>
      <c r="D25" s="14">
        <v>12391.69</v>
      </c>
      <c r="E25" s="14">
        <f>+D25*0.07</f>
        <v>867.41830000000016</v>
      </c>
      <c r="F25" s="14">
        <f>+D25+E25</f>
        <v>13259.1083</v>
      </c>
      <c r="G25" s="13" t="s">
        <v>88</v>
      </c>
      <c r="H25" s="16" t="s">
        <v>15</v>
      </c>
      <c r="I25" s="15">
        <v>6</v>
      </c>
      <c r="J25" s="12">
        <v>46084</v>
      </c>
    </row>
    <row r="26" spans="1:10" s="11" customFormat="1" x14ac:dyDescent="0.25">
      <c r="A26" s="12" t="s">
        <v>89</v>
      </c>
      <c r="B26" s="12" t="s">
        <v>90</v>
      </c>
      <c r="C26" s="13" t="s">
        <v>91</v>
      </c>
      <c r="D26" s="14">
        <v>14529.95</v>
      </c>
      <c r="E26" s="14">
        <f t="shared" ref="E26:E28" si="1">+D26*0.07</f>
        <v>1017.0965000000001</v>
      </c>
      <c r="F26" s="14">
        <f t="shared" ref="F26:F37" si="2">+D26+E26</f>
        <v>15547.0465</v>
      </c>
      <c r="G26" s="13" t="s">
        <v>92</v>
      </c>
      <c r="H26" s="16" t="s">
        <v>15</v>
      </c>
      <c r="I26" s="15">
        <v>12</v>
      </c>
      <c r="J26" s="12">
        <v>46084</v>
      </c>
    </row>
    <row r="27" spans="1:10" s="11" customFormat="1" ht="22.5" x14ac:dyDescent="0.25">
      <c r="A27" s="12" t="s">
        <v>93</v>
      </c>
      <c r="B27" s="12" t="s">
        <v>94</v>
      </c>
      <c r="C27" s="13" t="s">
        <v>95</v>
      </c>
      <c r="D27" s="14">
        <v>17910.38</v>
      </c>
      <c r="E27" s="14">
        <f t="shared" si="1"/>
        <v>1253.7266000000002</v>
      </c>
      <c r="F27" s="14">
        <f t="shared" si="2"/>
        <v>19164.106600000003</v>
      </c>
      <c r="G27" s="13" t="s">
        <v>96</v>
      </c>
      <c r="H27" s="16" t="s">
        <v>97</v>
      </c>
      <c r="I27" s="15">
        <v>12</v>
      </c>
      <c r="J27" s="12">
        <v>46084</v>
      </c>
    </row>
    <row r="28" spans="1:10" s="11" customFormat="1" x14ac:dyDescent="0.25">
      <c r="A28" s="12" t="s">
        <v>98</v>
      </c>
      <c r="B28" s="12" t="s">
        <v>99</v>
      </c>
      <c r="C28" s="13" t="s">
        <v>100</v>
      </c>
      <c r="D28" s="14">
        <v>14793</v>
      </c>
      <c r="E28" s="14">
        <f t="shared" si="1"/>
        <v>1035.51</v>
      </c>
      <c r="F28" s="14">
        <f t="shared" si="2"/>
        <v>15828.51</v>
      </c>
      <c r="G28" s="13" t="s">
        <v>101</v>
      </c>
      <c r="H28" s="16" t="s">
        <v>15</v>
      </c>
      <c r="I28" s="15">
        <v>4</v>
      </c>
      <c r="J28" s="12">
        <v>46087</v>
      </c>
    </row>
    <row r="29" spans="1:10" s="11" customFormat="1" x14ac:dyDescent="0.25">
      <c r="A29" s="12" t="s">
        <v>102</v>
      </c>
      <c r="B29" s="12" t="s">
        <v>103</v>
      </c>
      <c r="C29" s="13" t="s">
        <v>104</v>
      </c>
      <c r="D29" s="14">
        <v>6350</v>
      </c>
      <c r="E29" s="14">
        <v>0</v>
      </c>
      <c r="F29" s="14">
        <f t="shared" si="2"/>
        <v>6350</v>
      </c>
      <c r="G29" s="13" t="s">
        <v>105</v>
      </c>
      <c r="H29" s="16" t="s">
        <v>15</v>
      </c>
      <c r="I29" s="15">
        <v>2</v>
      </c>
      <c r="J29" s="12">
        <v>46087</v>
      </c>
    </row>
    <row r="30" spans="1:10" s="11" customFormat="1" x14ac:dyDescent="0.25">
      <c r="A30" s="12" t="s">
        <v>106</v>
      </c>
      <c r="B30" s="12" t="s">
        <v>74</v>
      </c>
      <c r="C30" s="13" t="s">
        <v>75</v>
      </c>
      <c r="D30" s="14">
        <v>13526.16</v>
      </c>
      <c r="E30" s="14">
        <f t="shared" ref="E30:E37" si="3">+D30*0.07</f>
        <v>946.83120000000008</v>
      </c>
      <c r="F30" s="14">
        <f t="shared" si="2"/>
        <v>14472.9912</v>
      </c>
      <c r="G30" s="13" t="s">
        <v>107</v>
      </c>
      <c r="H30" s="16" t="s">
        <v>15</v>
      </c>
      <c r="I30" s="15">
        <v>12</v>
      </c>
      <c r="J30" s="12">
        <v>46090</v>
      </c>
    </row>
    <row r="31" spans="1:10" s="11" customFormat="1" x14ac:dyDescent="0.25">
      <c r="A31" s="12" t="s">
        <v>108</v>
      </c>
      <c r="B31" s="12" t="s">
        <v>109</v>
      </c>
      <c r="C31" s="13" t="s">
        <v>110</v>
      </c>
      <c r="D31" s="14">
        <v>12000</v>
      </c>
      <c r="E31" s="14">
        <f t="shared" si="3"/>
        <v>840.00000000000011</v>
      </c>
      <c r="F31" s="14">
        <f t="shared" si="2"/>
        <v>12840</v>
      </c>
      <c r="G31" s="13" t="s">
        <v>111</v>
      </c>
      <c r="H31" s="16" t="s">
        <v>15</v>
      </c>
      <c r="I31" s="15">
        <v>10</v>
      </c>
      <c r="J31" s="12">
        <v>46094</v>
      </c>
    </row>
    <row r="32" spans="1:10" s="11" customFormat="1" ht="22.5" x14ac:dyDescent="0.25">
      <c r="A32" s="12" t="s">
        <v>112</v>
      </c>
      <c r="B32" s="12" t="s">
        <v>113</v>
      </c>
      <c r="C32" s="13" t="s">
        <v>114</v>
      </c>
      <c r="D32" s="14">
        <v>7155</v>
      </c>
      <c r="E32" s="14">
        <f t="shared" si="3"/>
        <v>500.85</v>
      </c>
      <c r="F32" s="14">
        <f t="shared" si="2"/>
        <v>7655.85</v>
      </c>
      <c r="G32" s="13" t="s">
        <v>115</v>
      </c>
      <c r="H32" s="16" t="s">
        <v>15</v>
      </c>
      <c r="I32" s="15">
        <v>4</v>
      </c>
      <c r="J32" s="12">
        <v>46129</v>
      </c>
    </row>
    <row r="33" spans="1:10" s="11" customFormat="1" x14ac:dyDescent="0.25">
      <c r="A33" s="12" t="s">
        <v>116</v>
      </c>
      <c r="B33" s="12" t="s">
        <v>109</v>
      </c>
      <c r="C33" s="13" t="s">
        <v>110</v>
      </c>
      <c r="D33" s="14">
        <v>9784.7800000000007</v>
      </c>
      <c r="E33" s="14">
        <f t="shared" si="3"/>
        <v>684.93460000000016</v>
      </c>
      <c r="F33" s="14">
        <f t="shared" si="2"/>
        <v>10469.714600000001</v>
      </c>
      <c r="G33" s="13" t="s">
        <v>117</v>
      </c>
      <c r="H33" s="16" t="s">
        <v>15</v>
      </c>
      <c r="I33" s="15">
        <v>1</v>
      </c>
      <c r="J33" s="12">
        <v>46099</v>
      </c>
    </row>
    <row r="34" spans="1:10" s="11" customFormat="1" ht="22.5" x14ac:dyDescent="0.25">
      <c r="A34" s="12" t="s">
        <v>118</v>
      </c>
      <c r="B34" s="12" t="s">
        <v>119</v>
      </c>
      <c r="C34" s="13" t="s">
        <v>120</v>
      </c>
      <c r="D34" s="14">
        <v>14496.84</v>
      </c>
      <c r="E34" s="14">
        <f t="shared" si="3"/>
        <v>1014.7788000000002</v>
      </c>
      <c r="F34" s="14">
        <f t="shared" si="2"/>
        <v>15511.6188</v>
      </c>
      <c r="G34" s="13" t="s">
        <v>121</v>
      </c>
      <c r="H34" s="16" t="s">
        <v>15</v>
      </c>
      <c r="I34" s="15">
        <v>1</v>
      </c>
      <c r="J34" s="12">
        <v>46101</v>
      </c>
    </row>
    <row r="35" spans="1:10" s="11" customFormat="1" ht="22.5" x14ac:dyDescent="0.25">
      <c r="A35" s="12" t="s">
        <v>122</v>
      </c>
      <c r="B35" s="12" t="s">
        <v>41</v>
      </c>
      <c r="C35" s="13" t="s">
        <v>42</v>
      </c>
      <c r="D35" s="14">
        <v>5075.99</v>
      </c>
      <c r="E35" s="14">
        <f t="shared" si="3"/>
        <v>355.3193</v>
      </c>
      <c r="F35" s="14">
        <f t="shared" si="2"/>
        <v>5431.3092999999999</v>
      </c>
      <c r="G35" s="13" t="s">
        <v>123</v>
      </c>
      <c r="H35" s="16" t="s">
        <v>15</v>
      </c>
      <c r="I35" s="15">
        <v>1</v>
      </c>
      <c r="J35" s="12">
        <v>46105</v>
      </c>
    </row>
    <row r="36" spans="1:10" s="11" customFormat="1" x14ac:dyDescent="0.25">
      <c r="A36" s="12" t="s">
        <v>124</v>
      </c>
      <c r="B36" s="12" t="s">
        <v>29</v>
      </c>
      <c r="C36" s="13" t="s">
        <v>30</v>
      </c>
      <c r="D36" s="14">
        <v>6050</v>
      </c>
      <c r="E36" s="14">
        <f t="shared" si="3"/>
        <v>423.50000000000006</v>
      </c>
      <c r="F36" s="14">
        <f t="shared" si="2"/>
        <v>6473.5</v>
      </c>
      <c r="G36" s="13" t="s">
        <v>125</v>
      </c>
      <c r="H36" s="16" t="s">
        <v>15</v>
      </c>
      <c r="I36" s="15">
        <v>6</v>
      </c>
      <c r="J36" s="12">
        <v>46106</v>
      </c>
    </row>
    <row r="37" spans="1:10" s="11" customFormat="1" x14ac:dyDescent="0.25">
      <c r="A37" s="12" t="s">
        <v>126</v>
      </c>
      <c r="B37" s="12" t="s">
        <v>127</v>
      </c>
      <c r="C37" s="13" t="s">
        <v>128</v>
      </c>
      <c r="D37" s="14">
        <v>11556</v>
      </c>
      <c r="E37" s="14">
        <f t="shared" si="3"/>
        <v>808.92000000000007</v>
      </c>
      <c r="F37" s="14">
        <f t="shared" si="2"/>
        <v>12364.92</v>
      </c>
      <c r="G37" s="13" t="s">
        <v>129</v>
      </c>
      <c r="H37" s="16" t="s">
        <v>15</v>
      </c>
      <c r="I37" s="15">
        <v>6</v>
      </c>
      <c r="J37" s="12">
        <v>46112</v>
      </c>
    </row>
    <row r="39" spans="1:10" x14ac:dyDescent="0.2">
      <c r="E39" s="25"/>
    </row>
    <row r="40" spans="1:10" x14ac:dyDescent="0.2">
      <c r="D40" s="25"/>
      <c r="E40" s="25"/>
    </row>
    <row r="41" spans="1:10" x14ac:dyDescent="0.2">
      <c r="E41" s="26"/>
    </row>
  </sheetData>
  <mergeCells count="1">
    <mergeCell ref="A1:J1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5400A-C76F-4FB4-A236-9DC042F05931}">
  <dimension ref="A1:J36"/>
  <sheetViews>
    <sheetView showGridLines="0" tabSelected="1" zoomScale="110" zoomScaleNormal="110" workbookViewId="0">
      <selection activeCell="A2" sqref="A2:XFD39"/>
    </sheetView>
  </sheetViews>
  <sheetFormatPr baseColWidth="10" defaultColWidth="11.42578125" defaultRowHeight="11.25" x14ac:dyDescent="0.2"/>
  <cols>
    <col min="1" max="1" width="11.42578125" style="1"/>
    <col min="2" max="2" width="9.28515625" style="1" bestFit="1" customWidth="1"/>
    <col min="3" max="3" width="41.140625" style="1" customWidth="1"/>
    <col min="4" max="5" width="10.42578125" style="1" bestFit="1" customWidth="1"/>
    <col min="6" max="6" width="11.28515625" style="1" customWidth="1"/>
    <col min="7" max="7" width="62.42578125" style="1" customWidth="1"/>
    <col min="8" max="8" width="9" style="1" customWidth="1"/>
    <col min="9" max="9" width="8.85546875" style="1" customWidth="1"/>
    <col min="10" max="10" width="9" style="1" customWidth="1"/>
    <col min="11" max="16384" width="11.42578125" style="1"/>
  </cols>
  <sheetData>
    <row r="1" spans="1:10" ht="16.5" customHeight="1" thickBot="1" x14ac:dyDescent="0.25">
      <c r="A1" s="28" t="s">
        <v>130</v>
      </c>
      <c r="B1" s="29"/>
      <c r="C1" s="29"/>
      <c r="D1" s="29"/>
      <c r="E1" s="29"/>
      <c r="F1" s="29"/>
      <c r="G1" s="29"/>
      <c r="H1" s="29"/>
      <c r="I1" s="29"/>
      <c r="J1" s="30"/>
    </row>
    <row r="2" spans="1:10" ht="34.5" thickBot="1" x14ac:dyDescent="0.25">
      <c r="A2" s="2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3" t="s">
        <v>7</v>
      </c>
      <c r="H2" s="3" t="s">
        <v>8</v>
      </c>
      <c r="I2" s="3" t="s">
        <v>9</v>
      </c>
      <c r="J2" s="27" t="s">
        <v>10</v>
      </c>
    </row>
    <row r="3" spans="1:10" s="11" customFormat="1" ht="33.75" x14ac:dyDescent="0.25">
      <c r="A3" s="6" t="s">
        <v>131</v>
      </c>
      <c r="B3" s="6" t="s">
        <v>132</v>
      </c>
      <c r="C3" s="7" t="s">
        <v>133</v>
      </c>
      <c r="D3" s="8">
        <v>11185.83</v>
      </c>
      <c r="E3" s="8">
        <f>+D3*0.07</f>
        <v>783.00810000000001</v>
      </c>
      <c r="F3" s="8">
        <f t="shared" ref="F3:F32" si="0">+D3+E3</f>
        <v>11968.838100000001</v>
      </c>
      <c r="G3" s="7" t="s">
        <v>134</v>
      </c>
      <c r="H3" s="9" t="s">
        <v>15</v>
      </c>
      <c r="I3" s="10">
        <v>12</v>
      </c>
      <c r="J3" s="6">
        <v>46113</v>
      </c>
    </row>
    <row r="4" spans="1:10" s="11" customFormat="1" ht="22.5" x14ac:dyDescent="0.25">
      <c r="A4" s="12" t="s">
        <v>135</v>
      </c>
      <c r="B4" s="12" t="s">
        <v>47</v>
      </c>
      <c r="C4" s="13" t="s">
        <v>48</v>
      </c>
      <c r="D4" s="8">
        <v>11044.88</v>
      </c>
      <c r="E4" s="8">
        <f>+D4*0.07</f>
        <v>773.14160000000004</v>
      </c>
      <c r="F4" s="8">
        <f t="shared" si="0"/>
        <v>11818.0216</v>
      </c>
      <c r="G4" s="7" t="s">
        <v>136</v>
      </c>
      <c r="H4" s="9" t="s">
        <v>15</v>
      </c>
      <c r="I4" s="10">
        <v>1</v>
      </c>
      <c r="J4" s="12">
        <v>46113</v>
      </c>
    </row>
    <row r="5" spans="1:10" s="11" customFormat="1" ht="22.5" x14ac:dyDescent="0.25">
      <c r="A5" s="12" t="s">
        <v>137</v>
      </c>
      <c r="B5" s="6" t="s">
        <v>132</v>
      </c>
      <c r="C5" s="7" t="s">
        <v>133</v>
      </c>
      <c r="D5" s="14">
        <v>10097.93</v>
      </c>
      <c r="E5" s="8">
        <f>+D5*0.07</f>
        <v>706.85510000000011</v>
      </c>
      <c r="F5" s="8">
        <f t="shared" si="0"/>
        <v>10804.785100000001</v>
      </c>
      <c r="G5" s="7" t="s">
        <v>138</v>
      </c>
      <c r="H5" s="9" t="s">
        <v>15</v>
      </c>
      <c r="I5" s="15">
        <v>6</v>
      </c>
      <c r="J5" s="12">
        <v>46118</v>
      </c>
    </row>
    <row r="6" spans="1:10" s="11" customFormat="1" ht="22.5" x14ac:dyDescent="0.25">
      <c r="A6" s="12" t="s">
        <v>139</v>
      </c>
      <c r="B6" s="6" t="s">
        <v>140</v>
      </c>
      <c r="C6" s="13" t="s">
        <v>141</v>
      </c>
      <c r="D6" s="14">
        <v>8213</v>
      </c>
      <c r="E6" s="8">
        <f>+D6*0.07</f>
        <v>574.91000000000008</v>
      </c>
      <c r="F6" s="8">
        <f t="shared" si="0"/>
        <v>8787.91</v>
      </c>
      <c r="G6" s="7" t="s">
        <v>142</v>
      </c>
      <c r="H6" s="16" t="s">
        <v>143</v>
      </c>
      <c r="I6" s="15">
        <v>3</v>
      </c>
      <c r="J6" s="12">
        <v>46122</v>
      </c>
    </row>
    <row r="7" spans="1:10" s="11" customFormat="1" ht="11.25" customHeight="1" x14ac:dyDescent="0.25">
      <c r="A7" s="12" t="s">
        <v>144</v>
      </c>
      <c r="B7" s="12" t="s">
        <v>145</v>
      </c>
      <c r="C7" s="13" t="s">
        <v>146</v>
      </c>
      <c r="D7" s="14">
        <v>9000</v>
      </c>
      <c r="E7" s="14">
        <v>0</v>
      </c>
      <c r="F7" s="14">
        <f t="shared" si="0"/>
        <v>9000</v>
      </c>
      <c r="G7" s="7" t="s">
        <v>147</v>
      </c>
      <c r="H7" s="16" t="s">
        <v>15</v>
      </c>
      <c r="I7" s="15">
        <v>2</v>
      </c>
      <c r="J7" s="12">
        <v>46141</v>
      </c>
    </row>
    <row r="8" spans="1:10" s="11" customFormat="1" ht="11.25" customHeight="1" x14ac:dyDescent="0.25">
      <c r="A8" s="12" t="s">
        <v>148</v>
      </c>
      <c r="B8" s="12" t="s">
        <v>149</v>
      </c>
      <c r="C8" s="13" t="s">
        <v>150</v>
      </c>
      <c r="D8" s="14">
        <v>14500</v>
      </c>
      <c r="E8" s="14">
        <v>0</v>
      </c>
      <c r="F8" s="14">
        <f t="shared" si="0"/>
        <v>14500</v>
      </c>
      <c r="G8" s="7" t="s">
        <v>151</v>
      </c>
      <c r="H8" s="16" t="s">
        <v>15</v>
      </c>
      <c r="I8" s="15">
        <v>12</v>
      </c>
      <c r="J8" s="12">
        <v>46128</v>
      </c>
    </row>
    <row r="9" spans="1:10" s="11" customFormat="1" ht="11.25" customHeight="1" x14ac:dyDescent="0.25">
      <c r="A9" s="12" t="s">
        <v>152</v>
      </c>
      <c r="B9" s="12" t="s">
        <v>29</v>
      </c>
      <c r="C9" s="13" t="s">
        <v>30</v>
      </c>
      <c r="D9" s="14">
        <v>9363.9</v>
      </c>
      <c r="E9" s="14">
        <f>+D9*0.07</f>
        <v>655.47300000000007</v>
      </c>
      <c r="F9" s="14">
        <f t="shared" si="0"/>
        <v>10019.373</v>
      </c>
      <c r="G9" s="7" t="s">
        <v>153</v>
      </c>
      <c r="H9" s="16" t="s">
        <v>15</v>
      </c>
      <c r="I9" s="15">
        <v>12</v>
      </c>
      <c r="J9" s="12">
        <v>46129</v>
      </c>
    </row>
    <row r="10" spans="1:10" s="11" customFormat="1" ht="28.5" customHeight="1" x14ac:dyDescent="0.25">
      <c r="A10" s="12" t="s">
        <v>154</v>
      </c>
      <c r="B10" s="12" t="s">
        <v>47</v>
      </c>
      <c r="C10" s="13" t="s">
        <v>48</v>
      </c>
      <c r="D10" s="14">
        <v>6424.93</v>
      </c>
      <c r="E10" s="14">
        <f t="shared" ref="E10:E21" si="1">+D10*0.07</f>
        <v>449.74510000000004</v>
      </c>
      <c r="F10" s="14">
        <f t="shared" si="0"/>
        <v>6874.6751000000004</v>
      </c>
      <c r="G10" s="7" t="s">
        <v>155</v>
      </c>
      <c r="H10" s="16" t="s">
        <v>15</v>
      </c>
      <c r="I10" s="15">
        <v>1</v>
      </c>
      <c r="J10" s="12">
        <v>46136</v>
      </c>
    </row>
    <row r="11" spans="1:10" s="11" customFormat="1" ht="11.25" customHeight="1" x14ac:dyDescent="0.25">
      <c r="A11" s="12" t="s">
        <v>156</v>
      </c>
      <c r="B11" s="12" t="s">
        <v>157</v>
      </c>
      <c r="C11" s="13" t="s">
        <v>158</v>
      </c>
      <c r="D11" s="14">
        <v>6547.05</v>
      </c>
      <c r="E11" s="14">
        <f t="shared" si="1"/>
        <v>458.29350000000005</v>
      </c>
      <c r="F11" s="14">
        <f t="shared" si="0"/>
        <v>7005.3434999999999</v>
      </c>
      <c r="G11" s="7" t="s">
        <v>159</v>
      </c>
      <c r="H11" s="16" t="s">
        <v>15</v>
      </c>
      <c r="I11" s="15">
        <v>1</v>
      </c>
      <c r="J11" s="12">
        <v>46136</v>
      </c>
    </row>
    <row r="12" spans="1:10" s="11" customFormat="1" ht="22.5" x14ac:dyDescent="0.25">
      <c r="A12" s="12" t="s">
        <v>160</v>
      </c>
      <c r="B12" s="12" t="s">
        <v>119</v>
      </c>
      <c r="C12" s="13" t="s">
        <v>161</v>
      </c>
      <c r="D12" s="14">
        <v>13646.87</v>
      </c>
      <c r="E12" s="14">
        <f t="shared" si="1"/>
        <v>955.2809000000002</v>
      </c>
      <c r="F12" s="14">
        <f t="shared" si="0"/>
        <v>14602.150900000001</v>
      </c>
      <c r="G12" s="7" t="s">
        <v>162</v>
      </c>
      <c r="H12" s="16" t="s">
        <v>15</v>
      </c>
      <c r="I12" s="15">
        <v>1</v>
      </c>
      <c r="J12" s="12">
        <v>46140</v>
      </c>
    </row>
    <row r="13" spans="1:10" s="11" customFormat="1" ht="22.5" x14ac:dyDescent="0.25">
      <c r="A13" s="12" t="s">
        <v>163</v>
      </c>
      <c r="B13" s="12" t="s">
        <v>164</v>
      </c>
      <c r="C13" s="13" t="s">
        <v>165</v>
      </c>
      <c r="D13" s="14">
        <v>14695</v>
      </c>
      <c r="E13" s="14">
        <f t="shared" si="1"/>
        <v>1028.6500000000001</v>
      </c>
      <c r="F13" s="14">
        <f t="shared" si="0"/>
        <v>15723.65</v>
      </c>
      <c r="G13" s="7" t="s">
        <v>166</v>
      </c>
      <c r="H13" s="16" t="s">
        <v>15</v>
      </c>
      <c r="I13" s="15">
        <v>12</v>
      </c>
      <c r="J13" s="12">
        <v>46141</v>
      </c>
    </row>
    <row r="14" spans="1:10" s="11" customFormat="1" ht="22.5" x14ac:dyDescent="0.25">
      <c r="A14" s="12" t="s">
        <v>167</v>
      </c>
      <c r="B14" s="12" t="s">
        <v>157</v>
      </c>
      <c r="C14" s="13" t="s">
        <v>158</v>
      </c>
      <c r="D14" s="14">
        <v>7852.12</v>
      </c>
      <c r="E14" s="14">
        <f t="shared" si="1"/>
        <v>549.64840000000004</v>
      </c>
      <c r="F14" s="14">
        <f t="shared" si="0"/>
        <v>8401.7684000000008</v>
      </c>
      <c r="G14" s="7" t="s">
        <v>168</v>
      </c>
      <c r="H14" s="16" t="s">
        <v>15</v>
      </c>
      <c r="I14" s="15">
        <v>1</v>
      </c>
      <c r="J14" s="12">
        <v>46146</v>
      </c>
    </row>
    <row r="15" spans="1:10" s="11" customFormat="1" ht="22.5" x14ac:dyDescent="0.25">
      <c r="A15" s="12" t="s">
        <v>169</v>
      </c>
      <c r="B15" s="12" t="s">
        <v>170</v>
      </c>
      <c r="C15" s="13" t="s">
        <v>171</v>
      </c>
      <c r="D15" s="14">
        <v>9240</v>
      </c>
      <c r="E15" s="14">
        <f t="shared" si="1"/>
        <v>646.80000000000007</v>
      </c>
      <c r="F15" s="14">
        <f t="shared" si="0"/>
        <v>9886.7999999999993</v>
      </c>
      <c r="G15" s="7" t="s">
        <v>172</v>
      </c>
      <c r="H15" s="16" t="s">
        <v>15</v>
      </c>
      <c r="I15" s="15">
        <v>1</v>
      </c>
      <c r="J15" s="12">
        <v>46155</v>
      </c>
    </row>
    <row r="16" spans="1:10" s="11" customFormat="1" ht="22.5" x14ac:dyDescent="0.25">
      <c r="A16" s="12" t="s">
        <v>173</v>
      </c>
      <c r="B16" s="12" t="s">
        <v>174</v>
      </c>
      <c r="C16" s="13" t="s">
        <v>175</v>
      </c>
      <c r="D16" s="14">
        <v>10566.5</v>
      </c>
      <c r="E16" s="14">
        <f t="shared" si="1"/>
        <v>739.65500000000009</v>
      </c>
      <c r="F16" s="14">
        <f t="shared" si="0"/>
        <v>11306.155000000001</v>
      </c>
      <c r="G16" s="7" t="s">
        <v>176</v>
      </c>
      <c r="H16" s="16" t="s">
        <v>143</v>
      </c>
      <c r="I16" s="15">
        <v>6</v>
      </c>
      <c r="J16" s="12">
        <v>46155</v>
      </c>
    </row>
    <row r="17" spans="1:10" s="11" customFormat="1" ht="22.5" x14ac:dyDescent="0.25">
      <c r="A17" s="12" t="s">
        <v>177</v>
      </c>
      <c r="B17" s="12" t="s">
        <v>178</v>
      </c>
      <c r="C17" s="13" t="s">
        <v>179</v>
      </c>
      <c r="D17" s="14">
        <v>16082.22</v>
      </c>
      <c r="E17" s="14">
        <f t="shared" si="1"/>
        <v>1125.7554</v>
      </c>
      <c r="F17" s="14">
        <f t="shared" si="0"/>
        <v>17207.975399999999</v>
      </c>
      <c r="G17" s="7" t="s">
        <v>180</v>
      </c>
      <c r="H17" s="16" t="s">
        <v>181</v>
      </c>
      <c r="I17" s="15">
        <v>12</v>
      </c>
      <c r="J17" s="12">
        <v>46155</v>
      </c>
    </row>
    <row r="18" spans="1:10" s="11" customFormat="1" ht="22.5" x14ac:dyDescent="0.25">
      <c r="A18" s="12" t="s">
        <v>182</v>
      </c>
      <c r="B18" s="12" t="s">
        <v>41</v>
      </c>
      <c r="C18" s="13" t="s">
        <v>42</v>
      </c>
      <c r="D18" s="14">
        <v>5164.32</v>
      </c>
      <c r="E18" s="14">
        <f t="shared" si="1"/>
        <v>361.50240000000002</v>
      </c>
      <c r="F18" s="14">
        <f t="shared" si="0"/>
        <v>5525.8224</v>
      </c>
      <c r="G18" s="7" t="s">
        <v>183</v>
      </c>
      <c r="H18" s="16" t="s">
        <v>15</v>
      </c>
      <c r="I18" s="15">
        <v>1</v>
      </c>
      <c r="J18" s="12">
        <v>46160</v>
      </c>
    </row>
    <row r="19" spans="1:10" s="11" customFormat="1" ht="22.5" x14ac:dyDescent="0.25">
      <c r="A19" s="12" t="s">
        <v>184</v>
      </c>
      <c r="B19" s="12" t="s">
        <v>41</v>
      </c>
      <c r="C19" s="13" t="s">
        <v>42</v>
      </c>
      <c r="D19" s="14">
        <v>5587.11</v>
      </c>
      <c r="E19" s="14">
        <f t="shared" si="1"/>
        <v>391.09770000000003</v>
      </c>
      <c r="F19" s="14">
        <f t="shared" si="0"/>
        <v>5978.2076999999999</v>
      </c>
      <c r="G19" s="7" t="s">
        <v>185</v>
      </c>
      <c r="H19" s="16" t="s">
        <v>15</v>
      </c>
      <c r="I19" s="15">
        <v>1</v>
      </c>
      <c r="J19" s="12">
        <v>46161</v>
      </c>
    </row>
    <row r="20" spans="1:10" s="11" customFormat="1" ht="22.5" x14ac:dyDescent="0.25">
      <c r="A20" s="12" t="s">
        <v>186</v>
      </c>
      <c r="B20" s="12" t="s">
        <v>157</v>
      </c>
      <c r="C20" s="13" t="s">
        <v>158</v>
      </c>
      <c r="D20" s="14">
        <v>9467.84</v>
      </c>
      <c r="E20" s="14">
        <f t="shared" si="1"/>
        <v>662.74880000000007</v>
      </c>
      <c r="F20" s="14">
        <f t="shared" si="0"/>
        <v>10130.5888</v>
      </c>
      <c r="G20" s="7" t="s">
        <v>187</v>
      </c>
      <c r="H20" s="16" t="s">
        <v>15</v>
      </c>
      <c r="I20" s="15">
        <v>1</v>
      </c>
      <c r="J20" s="12">
        <v>46164</v>
      </c>
    </row>
    <row r="21" spans="1:10" s="11" customFormat="1" ht="22.5" x14ac:dyDescent="0.25">
      <c r="A21" s="12" t="s">
        <v>188</v>
      </c>
      <c r="B21" s="12" t="s">
        <v>189</v>
      </c>
      <c r="C21" s="13" t="s">
        <v>190</v>
      </c>
      <c r="D21" s="14">
        <v>12000</v>
      </c>
      <c r="E21" s="14">
        <f t="shared" si="1"/>
        <v>840.00000000000011</v>
      </c>
      <c r="F21" s="14">
        <f t="shared" si="0"/>
        <v>12840</v>
      </c>
      <c r="G21" s="7" t="s">
        <v>191</v>
      </c>
      <c r="H21" s="16" t="s">
        <v>15</v>
      </c>
      <c r="I21" s="15">
        <v>1</v>
      </c>
      <c r="J21" s="12">
        <v>46167</v>
      </c>
    </row>
    <row r="22" spans="1:10" s="11" customFormat="1" ht="22.5" x14ac:dyDescent="0.25">
      <c r="A22" s="12" t="s">
        <v>192</v>
      </c>
      <c r="B22" s="12" t="s">
        <v>68</v>
      </c>
      <c r="C22" s="13" t="s">
        <v>69</v>
      </c>
      <c r="D22" s="14">
        <v>14748</v>
      </c>
      <c r="E22" s="14">
        <v>0</v>
      </c>
      <c r="F22" s="14">
        <f t="shared" si="0"/>
        <v>14748</v>
      </c>
      <c r="G22" s="7" t="s">
        <v>193</v>
      </c>
      <c r="H22" s="16" t="s">
        <v>15</v>
      </c>
      <c r="I22" s="15">
        <v>3</v>
      </c>
      <c r="J22" s="12">
        <v>46168</v>
      </c>
    </row>
    <row r="23" spans="1:10" s="11" customFormat="1" ht="33.75" x14ac:dyDescent="0.25">
      <c r="A23" s="12" t="s">
        <v>194</v>
      </c>
      <c r="B23" s="12" t="s">
        <v>195</v>
      </c>
      <c r="C23" s="13" t="s">
        <v>196</v>
      </c>
      <c r="D23" s="14">
        <v>8000</v>
      </c>
      <c r="E23" s="14">
        <v>0</v>
      </c>
      <c r="F23" s="14">
        <f t="shared" si="0"/>
        <v>8000</v>
      </c>
      <c r="G23" s="7" t="s">
        <v>197</v>
      </c>
      <c r="H23" s="16" t="s">
        <v>15</v>
      </c>
      <c r="I23" s="15">
        <v>12</v>
      </c>
      <c r="J23" s="12">
        <v>46169</v>
      </c>
    </row>
    <row r="24" spans="1:10" s="11" customFormat="1" ht="22.5" x14ac:dyDescent="0.25">
      <c r="A24" s="12" t="s">
        <v>198</v>
      </c>
      <c r="B24" s="12" t="s">
        <v>170</v>
      </c>
      <c r="C24" s="13" t="s">
        <v>199</v>
      </c>
      <c r="D24" s="14">
        <v>5400</v>
      </c>
      <c r="E24" s="14">
        <f t="shared" ref="E24:E30" si="2">+D24*0.07</f>
        <v>378.00000000000006</v>
      </c>
      <c r="F24" s="14">
        <f t="shared" si="0"/>
        <v>5778</v>
      </c>
      <c r="G24" s="7" t="s">
        <v>200</v>
      </c>
      <c r="H24" s="16" t="s">
        <v>143</v>
      </c>
      <c r="I24" s="15">
        <v>1</v>
      </c>
      <c r="J24" s="12">
        <v>46169</v>
      </c>
    </row>
    <row r="25" spans="1:10" s="11" customFormat="1" ht="22.5" x14ac:dyDescent="0.25">
      <c r="A25" s="12" t="s">
        <v>201</v>
      </c>
      <c r="B25" s="12" t="s">
        <v>59</v>
      </c>
      <c r="C25" s="13" t="s">
        <v>60</v>
      </c>
      <c r="D25" s="14">
        <v>11800</v>
      </c>
      <c r="E25" s="14">
        <f t="shared" si="2"/>
        <v>826.00000000000011</v>
      </c>
      <c r="F25" s="14">
        <f t="shared" si="0"/>
        <v>12626</v>
      </c>
      <c r="G25" s="7" t="s">
        <v>61</v>
      </c>
      <c r="H25" s="16" t="s">
        <v>15</v>
      </c>
      <c r="I25" s="15">
        <v>1</v>
      </c>
      <c r="J25" s="12">
        <v>46171</v>
      </c>
    </row>
    <row r="26" spans="1:10" s="11" customFormat="1" ht="22.5" x14ac:dyDescent="0.25">
      <c r="A26" s="12" t="s">
        <v>202</v>
      </c>
      <c r="B26" s="12" t="s">
        <v>203</v>
      </c>
      <c r="C26" s="13" t="s">
        <v>204</v>
      </c>
      <c r="D26" s="14">
        <v>9635</v>
      </c>
      <c r="E26" s="14">
        <f t="shared" si="2"/>
        <v>674.45</v>
      </c>
      <c r="F26" s="14">
        <f t="shared" si="0"/>
        <v>10309.450000000001</v>
      </c>
      <c r="G26" s="7" t="s">
        <v>205</v>
      </c>
      <c r="H26" s="16" t="s">
        <v>15</v>
      </c>
      <c r="I26" s="15">
        <v>1</v>
      </c>
      <c r="J26" s="12">
        <v>46174</v>
      </c>
    </row>
    <row r="27" spans="1:10" s="11" customFormat="1" ht="22.5" x14ac:dyDescent="0.25">
      <c r="A27" s="12" t="s">
        <v>206</v>
      </c>
      <c r="B27" s="12" t="s">
        <v>207</v>
      </c>
      <c r="C27" s="13" t="s">
        <v>208</v>
      </c>
      <c r="D27" s="14">
        <v>13436.8</v>
      </c>
      <c r="E27" s="14">
        <f t="shared" si="2"/>
        <v>940.57600000000002</v>
      </c>
      <c r="F27" s="14">
        <f t="shared" si="0"/>
        <v>14377.376</v>
      </c>
      <c r="G27" s="7" t="s">
        <v>209</v>
      </c>
      <c r="H27" s="16" t="s">
        <v>143</v>
      </c>
      <c r="I27" s="15">
        <v>10</v>
      </c>
      <c r="J27" s="12">
        <v>46175</v>
      </c>
    </row>
    <row r="28" spans="1:10" s="11" customFormat="1" ht="22.5" x14ac:dyDescent="0.25">
      <c r="A28" s="24" t="s">
        <v>210</v>
      </c>
      <c r="B28" s="12" t="s">
        <v>211</v>
      </c>
      <c r="C28" s="13" t="s">
        <v>212</v>
      </c>
      <c r="D28" s="14">
        <v>12242.99</v>
      </c>
      <c r="E28" s="14">
        <f t="shared" si="2"/>
        <v>857.00930000000005</v>
      </c>
      <c r="F28" s="14">
        <f t="shared" si="0"/>
        <v>13099.999299999999</v>
      </c>
      <c r="G28" s="7" t="s">
        <v>213</v>
      </c>
      <c r="H28" s="16" t="s">
        <v>15</v>
      </c>
      <c r="I28" s="15">
        <v>12</v>
      </c>
      <c r="J28" s="12">
        <v>46178</v>
      </c>
    </row>
    <row r="29" spans="1:10" s="11" customFormat="1" ht="22.5" x14ac:dyDescent="0.25">
      <c r="A29" s="12" t="s">
        <v>214</v>
      </c>
      <c r="B29" s="12" t="s">
        <v>157</v>
      </c>
      <c r="C29" s="13" t="s">
        <v>158</v>
      </c>
      <c r="D29" s="14">
        <v>5553.8</v>
      </c>
      <c r="E29" s="14">
        <f t="shared" si="2"/>
        <v>388.76600000000008</v>
      </c>
      <c r="F29" s="14">
        <f t="shared" si="0"/>
        <v>5942.5660000000007</v>
      </c>
      <c r="G29" s="13" t="s">
        <v>215</v>
      </c>
      <c r="H29" s="16" t="s">
        <v>15</v>
      </c>
      <c r="I29" s="15">
        <v>1</v>
      </c>
      <c r="J29" s="12">
        <v>46195</v>
      </c>
    </row>
    <row r="30" spans="1:10" s="11" customFormat="1" ht="33.75" x14ac:dyDescent="0.25">
      <c r="A30" s="12" t="s">
        <v>216</v>
      </c>
      <c r="B30" s="12" t="s">
        <v>119</v>
      </c>
      <c r="C30" s="13" t="s">
        <v>161</v>
      </c>
      <c r="D30" s="14">
        <v>14375.12</v>
      </c>
      <c r="E30" s="14">
        <f t="shared" si="2"/>
        <v>1006.2584000000002</v>
      </c>
      <c r="F30" s="14">
        <f t="shared" si="0"/>
        <v>15381.378400000001</v>
      </c>
      <c r="G30" s="13" t="s">
        <v>217</v>
      </c>
      <c r="H30" s="16" t="s">
        <v>15</v>
      </c>
      <c r="I30" s="15">
        <v>1</v>
      </c>
      <c r="J30" s="12">
        <v>46195</v>
      </c>
    </row>
    <row r="31" spans="1:10" s="11" customFormat="1" ht="22.5" x14ac:dyDescent="0.25">
      <c r="A31" s="12" t="s">
        <v>218</v>
      </c>
      <c r="B31" s="12" t="s">
        <v>219</v>
      </c>
      <c r="C31" s="13" t="s">
        <v>220</v>
      </c>
      <c r="D31" s="14">
        <v>5200</v>
      </c>
      <c r="E31" s="14">
        <v>0</v>
      </c>
      <c r="F31" s="14">
        <f t="shared" si="0"/>
        <v>5200</v>
      </c>
      <c r="G31" s="13" t="s">
        <v>221</v>
      </c>
      <c r="H31" s="16" t="s">
        <v>15</v>
      </c>
      <c r="I31" s="15">
        <v>6</v>
      </c>
      <c r="J31" s="12">
        <v>46195</v>
      </c>
    </row>
    <row r="32" spans="1:10" s="11" customFormat="1" ht="22.5" x14ac:dyDescent="0.25">
      <c r="A32" s="12" t="s">
        <v>222</v>
      </c>
      <c r="B32" s="12" t="s">
        <v>223</v>
      </c>
      <c r="C32" s="13" t="s">
        <v>224</v>
      </c>
      <c r="D32" s="14">
        <v>5662</v>
      </c>
      <c r="E32" s="14">
        <v>0</v>
      </c>
      <c r="F32" s="14">
        <f t="shared" si="0"/>
        <v>5662</v>
      </c>
      <c r="G32" s="13" t="s">
        <v>225</v>
      </c>
      <c r="H32" s="16" t="s">
        <v>15</v>
      </c>
      <c r="I32" s="15">
        <v>1</v>
      </c>
      <c r="J32" s="12">
        <v>46196</v>
      </c>
    </row>
    <row r="34" spans="4:5" x14ac:dyDescent="0.2">
      <c r="E34" s="25"/>
    </row>
    <row r="35" spans="4:5" x14ac:dyDescent="0.2">
      <c r="D35" s="25"/>
      <c r="E35" s="25"/>
    </row>
    <row r="36" spans="4:5" x14ac:dyDescent="0.2">
      <c r="E36" s="26"/>
    </row>
  </sheetData>
  <mergeCells count="1">
    <mergeCell ref="A1:J1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1º Trimestre 2026</vt:lpstr>
      <vt:lpstr>2º Trimestre 2026 </vt:lpstr>
      <vt:lpstr>'1º Trimestre 2026'!Área_de_impresión</vt:lpstr>
      <vt:lpstr>'2º Trimestre 2026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german.vega</dc:creator>
  <cp:lastModifiedBy>German Vega</cp:lastModifiedBy>
  <dcterms:created xsi:type="dcterms:W3CDTF">2026-04-06T10:21:33Z</dcterms:created>
  <dcterms:modified xsi:type="dcterms:W3CDTF">2026-07-01T07:09:49Z</dcterms:modified>
</cp:coreProperties>
</file>